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400" windowHeight="6345"/>
  </bookViews>
  <sheets>
    <sheet name="current_funds_revenues2" sheetId="3" r:id="rId1"/>
  </sheets>
  <definedNames>
    <definedName name="HTML_CodePage" hidden="1">1252</definedName>
    <definedName name="HTML_Control" hidden="1">{"'current_funds_revenues%'!$B$32:$Q$49"}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Documents\FrontPage\current_funds_revenues%.htm"</definedName>
    <definedName name="HTML_Title" hidden="1">""</definedName>
    <definedName name="_xlnm.Print_Area" localSheetId="0">current_funds_revenues2!$A$25:$V$87</definedName>
  </definedNames>
  <calcPr calcId="145621"/>
</workbook>
</file>

<file path=xl/calcChain.xml><?xml version="1.0" encoding="utf-8"?>
<calcChain xmlns="http://schemas.openxmlformats.org/spreadsheetml/2006/main">
  <c r="D21" i="3" l="1"/>
  <c r="E21" i="3"/>
  <c r="E41" i="3"/>
  <c r="F21" i="3"/>
  <c r="G21" i="3"/>
  <c r="G41" i="3"/>
  <c r="G48" i="3"/>
  <c r="H21" i="3"/>
  <c r="I21" i="3"/>
  <c r="I41" i="3"/>
  <c r="J21" i="3"/>
  <c r="K21" i="3"/>
  <c r="K41" i="3"/>
  <c r="K48" i="3"/>
  <c r="L21" i="3"/>
  <c r="M21" i="3"/>
  <c r="M41" i="3"/>
  <c r="N21" i="3"/>
  <c r="O21" i="3"/>
  <c r="O41" i="3"/>
  <c r="O48" i="3"/>
  <c r="P21" i="3"/>
  <c r="Q21" i="3"/>
  <c r="Q41" i="3"/>
  <c r="R21" i="3"/>
  <c r="S21" i="3"/>
  <c r="S40" i="3"/>
  <c r="S48" i="3"/>
  <c r="T21" i="3"/>
  <c r="U21" i="3"/>
  <c r="U40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T40" i="3"/>
  <c r="D41" i="3"/>
  <c r="F41" i="3"/>
  <c r="H41" i="3"/>
  <c r="J41" i="3"/>
  <c r="L41" i="3"/>
  <c r="N41" i="3"/>
  <c r="P41" i="3"/>
  <c r="R41" i="3"/>
  <c r="T41" i="3"/>
  <c r="D42" i="3"/>
  <c r="F42" i="3"/>
  <c r="H42" i="3"/>
  <c r="J42" i="3"/>
  <c r="L42" i="3"/>
  <c r="N42" i="3"/>
  <c r="P42" i="3"/>
  <c r="R42" i="3"/>
  <c r="T42" i="3"/>
  <c r="D43" i="3"/>
  <c r="F43" i="3"/>
  <c r="H43" i="3"/>
  <c r="J43" i="3"/>
  <c r="L43" i="3"/>
  <c r="N43" i="3"/>
  <c r="P43" i="3"/>
  <c r="R43" i="3"/>
  <c r="T43" i="3"/>
  <c r="D44" i="3"/>
  <c r="F44" i="3"/>
  <c r="H44" i="3"/>
  <c r="J44" i="3"/>
  <c r="L44" i="3"/>
  <c r="N44" i="3"/>
  <c r="P44" i="3"/>
  <c r="R44" i="3"/>
  <c r="T44" i="3"/>
  <c r="D45" i="3"/>
  <c r="F45" i="3"/>
  <c r="H45" i="3"/>
  <c r="J45" i="3"/>
  <c r="L45" i="3"/>
  <c r="N45" i="3"/>
  <c r="P45" i="3"/>
  <c r="R45" i="3"/>
  <c r="T45" i="3"/>
  <c r="D46" i="3"/>
  <c r="F46" i="3"/>
  <c r="H46" i="3"/>
  <c r="J46" i="3"/>
  <c r="L46" i="3"/>
  <c r="N46" i="3"/>
  <c r="P46" i="3"/>
  <c r="R46" i="3"/>
  <c r="T46" i="3"/>
  <c r="D47" i="3"/>
  <c r="F47" i="3"/>
  <c r="H47" i="3"/>
  <c r="J47" i="3"/>
  <c r="L47" i="3"/>
  <c r="N47" i="3"/>
  <c r="P47" i="3"/>
  <c r="R47" i="3"/>
  <c r="T47" i="3"/>
  <c r="D48" i="3"/>
  <c r="F48" i="3"/>
  <c r="H48" i="3"/>
  <c r="J48" i="3"/>
  <c r="L48" i="3"/>
  <c r="N48" i="3"/>
  <c r="P48" i="3"/>
  <c r="R48" i="3"/>
  <c r="T48" i="3"/>
  <c r="U47" i="3"/>
  <c r="S47" i="3"/>
  <c r="Q47" i="3"/>
  <c r="O47" i="3"/>
  <c r="M47" i="3"/>
  <c r="K47" i="3"/>
  <c r="I47" i="3"/>
  <c r="G47" i="3"/>
  <c r="E47" i="3"/>
  <c r="U46" i="3"/>
  <c r="S46" i="3"/>
  <c r="Q46" i="3"/>
  <c r="O46" i="3"/>
  <c r="M46" i="3"/>
  <c r="K46" i="3"/>
  <c r="I46" i="3"/>
  <c r="G46" i="3"/>
  <c r="E46" i="3"/>
  <c r="U45" i="3"/>
  <c r="S45" i="3"/>
  <c r="Q45" i="3"/>
  <c r="O45" i="3"/>
  <c r="M45" i="3"/>
  <c r="K45" i="3"/>
  <c r="I45" i="3"/>
  <c r="G45" i="3"/>
  <c r="E45" i="3"/>
  <c r="U44" i="3"/>
  <c r="S44" i="3"/>
  <c r="Q44" i="3"/>
  <c r="O44" i="3"/>
  <c r="M44" i="3"/>
  <c r="K44" i="3"/>
  <c r="I44" i="3"/>
  <c r="G44" i="3"/>
  <c r="E44" i="3"/>
  <c r="U43" i="3"/>
  <c r="S43" i="3"/>
  <c r="Q43" i="3"/>
  <c r="O43" i="3"/>
  <c r="M43" i="3"/>
  <c r="K43" i="3"/>
  <c r="I43" i="3"/>
  <c r="G43" i="3"/>
  <c r="E43" i="3"/>
  <c r="U42" i="3"/>
  <c r="S42" i="3"/>
  <c r="Q42" i="3"/>
  <c r="Q48" i="3"/>
  <c r="O42" i="3"/>
  <c r="M42" i="3"/>
  <c r="M48" i="3"/>
  <c r="K42" i="3"/>
  <c r="I42" i="3"/>
  <c r="I48" i="3"/>
  <c r="G42" i="3"/>
  <c r="E42" i="3"/>
  <c r="E48" i="3"/>
  <c r="U41" i="3"/>
  <c r="U48" i="3"/>
  <c r="S41" i="3"/>
</calcChain>
</file>

<file path=xl/sharedStrings.xml><?xml version="1.0" encoding="utf-8"?>
<sst xmlns="http://schemas.openxmlformats.org/spreadsheetml/2006/main" count="75" uniqueCount="44">
  <si>
    <t>(Millions of Dollars)</t>
  </si>
  <si>
    <t>(As a Percent of Total)</t>
  </si>
  <si>
    <t>CURRENT FUNDS REVENUES BY SOURCE</t>
  </si>
  <si>
    <t>Student Fees</t>
  </si>
  <si>
    <t>Federal Appropriations</t>
  </si>
  <si>
    <t>State Appropriations</t>
  </si>
  <si>
    <t>Federal Grants &amp; Contracts</t>
  </si>
  <si>
    <t>State Grants &amp; Contracts</t>
  </si>
  <si>
    <t>Recovery of Indirect Costs</t>
  </si>
  <si>
    <t xml:space="preserve">Endowment Income </t>
  </si>
  <si>
    <t>Investment Income</t>
  </si>
  <si>
    <t>Educational Sales &amp; Services</t>
  </si>
  <si>
    <t>Auxiliary Sales &amp; Services</t>
  </si>
  <si>
    <t>Other Sources</t>
  </si>
  <si>
    <t>TOTAL REVENUES</t>
  </si>
  <si>
    <t>SOURCE</t>
  </si>
  <si>
    <t>Inter-campus Transfers</t>
  </si>
  <si>
    <t>UNIVERSITY OF MISSOURI-ST. LOUIS</t>
  </si>
  <si>
    <t>Source</t>
  </si>
  <si>
    <t>TOTAL</t>
  </si>
  <si>
    <t>FY1984</t>
  </si>
  <si>
    <t>FY1985</t>
  </si>
  <si>
    <t>FY1986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</si>
  <si>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</si>
  <si>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</si>
  <si>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</si>
  <si>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</si>
  <si>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</si>
  <si>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</si>
  <si>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</si>
  <si>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</si>
  <si>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</si>
  <si>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</si>
  <si>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</si>
  <si>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</si>
  <si>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</si>
  <si>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Private Grants &amp; Contracts</t>
  </si>
  <si>
    <t>Private Gifts</t>
  </si>
  <si>
    <t>*In FY1999 Private Gifts, Grants &amp; Contracts were separated into two different categories (1) Private Grants &amp; Contracts (2) Private Gifts.</t>
  </si>
  <si>
    <t>FY1999*</t>
  </si>
  <si>
    <t>FY2000</t>
  </si>
  <si>
    <t>FY2001</t>
  </si>
  <si>
    <t>Source: University of Missouri System Financial Report and Supplemental Schedules (most recent 09/2001)</t>
  </si>
  <si>
    <t>TABLE 5-4. CURRENT FUNDS REVENUES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</si>
</sst>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6" xfId="0" applyFont="1" applyBorder="1"/>
    <xf numFmtId="3" fontId="1" fillId="0" borderId="0" xfId="0" applyNumberFormat="1" applyFont="1"/>
    <xf numFmtId="0" fontId="3" fillId="0" borderId="0" xfId="0" applyFont="1" applyFill="1" applyBorder="1"/>
    <xf numFmtId="0" fontId="1" fillId="0" borderId="8" xfId="0" applyFont="1" applyBorder="1"/>
    <xf numFmtId="0" fontId="1" fillId="0" borderId="7" xfId="0" applyFont="1" applyBorder="1"/>
    <xf numFmtId="0" fontId="1" fillId="0" borderId="7" xfId="0" applyFont="1" applyFill="1" applyBorder="1"/>
    <xf numFmtId="0" fontId="1" fillId="0" borderId="9" xfId="0" applyFont="1" applyBorder="1"/>
    <xf numFmtId="0" fontId="1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0" fontId="3" fillId="0" borderId="0" xfId="0" applyNumberFormat="1" applyFont="1" applyBorder="1"/>
    <xf numFmtId="0" fontId="1" fillId="0" borderId="10" xfId="0" applyFont="1" applyBorder="1"/>
    <xf numFmtId="0" fontId="1" fillId="0" borderId="10" xfId="0" applyFont="1" applyFill="1" applyBorder="1"/>
    <xf numFmtId="0" fontId="2" fillId="0" borderId="10" xfId="0" applyFont="1" applyBorder="1"/>
    <xf numFmtId="0" fontId="1" fillId="0" borderId="1" xfId="0" applyFont="1" applyFill="1" applyBorder="1"/>
    <xf numFmtId="164" fontId="1" fillId="0" borderId="0" xfId="0" applyNumberFormat="1" applyFont="1" applyFill="1"/>
    <xf numFmtId="164" fontId="1" fillId="0" borderId="0" xfId="0" applyNumberFormat="1" applyFont="1" applyFill="1" applyBorder="1"/>
    <xf numFmtId="164" fontId="1" fillId="0" borderId="0" xfId="0" applyNumberFormat="1" applyFont="1"/>
    <xf numFmtId="164" fontId="1" fillId="0" borderId="0" xfId="0" applyNumberFormat="1" applyFont="1" applyBorder="1"/>
    <xf numFmtId="9" fontId="1" fillId="0" borderId="0" xfId="0" applyNumberFormat="1" applyFont="1" applyBorder="1"/>
    <xf numFmtId="9" fontId="1" fillId="0" borderId="0" xfId="0" applyNumberFormat="1" applyFont="1" applyFill="1" applyBorder="1"/>
    <xf numFmtId="9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UNIVERSITY OF MISSOURI-ST. LOUIS</a:t>
            </a:r>
          </a:p>
          <a:p>
            <a:pPr>
              <a:defRPr sz="1000"/>
            </a:pPr>
            <a:r>
              <a:rPr lang="en-US" sz="1000"/>
              <a:t>FY2001 CURRENT FUNDS REVENUES BY SOURCE</a:t>
            </a:r>
          </a:p>
          <a:p>
            <a:pPr>
              <a:defRPr sz="1000"/>
            </a:pPr>
            <a:r>
              <a:rPr lang="en-US" sz="1000"/>
              <a:t>(As a Percent of Total)</a:t>
            </a:r>
          </a:p>
        </c:rich>
      </c:tx>
      <c:layout>
        <c:manualLayout>
          <c:xMode val="edge"/>
          <c:yMode val="edge"/>
          <c:x val="0.28364704050199224"/>
          <c:y val="2.41448692152917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981217057774807"/>
          <c:y val="0.46277665995975853"/>
          <c:w val="0.21707685382714548"/>
          <c:h val="0.30181086519114686"/>
        </c:manualLayout>
      </c:layout>
      <c:pieChart>
        <c:varyColors val="1"/>
        <c:ser>
          <c:idx val="0"/>
          <c:order val="0"/>
          <c:tx>
            <c:strRef>
              <c:f>current_funds_revenues2!$U$33</c:f>
              <c:strCache>
                <c:ptCount val="1"/>
                <c:pt idx="0">
                  <c:v>FY2001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0"/>
              <c:layout>
                <c:manualLayout>
                  <c:x val="2.3692865459900101E-2"/>
                  <c:y val="1.0996583173582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1662694589210441E-2"/>
                  <c:y val="1.6288175245699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703079564838472E-2"/>
                  <c:y val="4.4407336406892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8861233215274221E-2"/>
                  <c:y val="0.31216083905004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0585625577109571E-2"/>
                  <c:y val="0.220736703686687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1479917607735343"/>
                  <c:y val="0.159023643171364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9.5438813270411413E-2"/>
                  <c:y val="0.103939542768421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2595178454787595"/>
                  <c:y val="6.65018985302892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6371241186883714"/>
                  <c:y val="-4.70972818538527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1541520980745457E-2"/>
                  <c:y val="-0.10535253515845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7.9756696152385259E-2"/>
                  <c:y val="-0.173172156297364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0.10476003082599709"/>
                  <c:y val="-0.225471675195530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6.5791598326102513E-2"/>
                  <c:y val="-8.57848402752472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0.15941199152631652"/>
                  <c:y val="-4.979800060203761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current_funds_revenues2!$B$34:$B$47</c:f>
              <c:strCache>
                <c:ptCount val="14"/>
                <c:pt idx="0">
                  <c:v>Student Fees</c:v>
                </c:pt>
                <c:pt idx="1">
                  <c:v>Federal Appropriations</c:v>
                </c:pt>
                <c:pt idx="2">
                  <c:v>State Appropriations</c:v>
                </c:pt>
                <c:pt idx="3">
                  <c:v>Federal Grants &amp; Contracts</c:v>
                </c:pt>
                <c:pt idx="4">
                  <c:v>State Grants &amp; Contracts</c:v>
                </c:pt>
                <c:pt idx="5">
                  <c:v>Private Grants &amp; Contracts</c:v>
                </c:pt>
                <c:pt idx="6">
                  <c:v>Private Gifts</c:v>
                </c:pt>
                <c:pt idx="7">
                  <c:v>Recovery of Indirect Costs</c:v>
                </c:pt>
                <c:pt idx="8">
                  <c:v>Endowment Income </c:v>
                </c:pt>
                <c:pt idx="9">
                  <c:v>Investment Income</c:v>
                </c:pt>
                <c:pt idx="10">
                  <c:v>Educational Sales &amp; Services</c:v>
                </c:pt>
                <c:pt idx="11">
                  <c:v>Auxiliary Sales &amp; Services</c:v>
                </c:pt>
                <c:pt idx="12">
                  <c:v>Other Sources</c:v>
                </c:pt>
                <c:pt idx="13">
                  <c:v>Inter-campus Transfers</c:v>
                </c:pt>
              </c:strCache>
            </c:strRef>
          </c:cat>
          <c:val>
            <c:numRef>
              <c:f>current_funds_revenues2!$U$34:$U$47</c:f>
              <c:numCache>
                <c:formatCode>0%</c:formatCode>
                <c:ptCount val="14"/>
                <c:pt idx="0">
                  <c:v>0.37700705270269408</c:v>
                </c:pt>
                <c:pt idx="1">
                  <c:v>3.4726826157508247E-4</c:v>
                </c:pt>
                <c:pt idx="2">
                  <c:v>0.33489919749461722</c:v>
                </c:pt>
                <c:pt idx="3">
                  <c:v>7.1619343473566549E-2</c:v>
                </c:pt>
                <c:pt idx="4">
                  <c:v>2.7661495526553389E-2</c:v>
                </c:pt>
                <c:pt idx="5">
                  <c:v>2.3614241787105607E-2</c:v>
                </c:pt>
                <c:pt idx="6">
                  <c:v>2.6626004710220412E-2</c:v>
                </c:pt>
                <c:pt idx="7">
                  <c:v>1.262162281615618E-2</c:v>
                </c:pt>
                <c:pt idx="8">
                  <c:v>1.2400633922426581E-2</c:v>
                </c:pt>
                <c:pt idx="9">
                  <c:v>1.199653994532103E-4</c:v>
                </c:pt>
                <c:pt idx="10">
                  <c:v>8.0945074788955577E-3</c:v>
                </c:pt>
                <c:pt idx="11">
                  <c:v>8.8704941943060597E-2</c:v>
                </c:pt>
                <c:pt idx="12">
                  <c:v>1.1642957715353675E-2</c:v>
                </c:pt>
                <c:pt idx="13">
                  <c:v>4.6407667683215567E-3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Current Funds Revenues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current_funds_revenues2!$B$6</c:f>
              <c:strCache>
                <c:ptCount val="1"/>
                <c:pt idx="0">
                  <c:v>Student Fees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current_funds_revenues2!$D$6:$U$6</c:f>
            </c:numRef>
          </c:val>
        </c:ser>
        <c:ser>
          <c:idx val="1"/>
          <c:order val="1"/>
          <c:tx>
            <c:strRef>
              <c:f>current_funds_revenues2!$B$7</c:f>
              <c:strCache>
                <c:ptCount val="1"/>
                <c:pt idx="0">
                  <c:v>Federal Appropriations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current_funds_revenues2!$D$7:$U$7</c:f>
            </c:numRef>
          </c:val>
        </c:ser>
        <c:ser>
          <c:idx val="2"/>
          <c:order val="2"/>
          <c:tx>
            <c:strRef>
              <c:f>current_funds_revenues2!$B$8</c:f>
              <c:strCache>
                <c:ptCount val="1"/>
                <c:pt idx="0">
                  <c:v>State Appropriations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current_funds_revenues2!$D$8:$U$8</c:f>
            </c:numRef>
          </c:val>
        </c:ser>
        <c:ser>
          <c:idx val="3"/>
          <c:order val="3"/>
          <c:tx>
            <c:strRef>
              <c:f>current_funds_revenues2!$B$9</c:f>
              <c:strCache>
                <c:ptCount val="1"/>
                <c:pt idx="0">
                  <c:v>Federal Grants &amp; Contracts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current_funds_revenues2!$D$9:$U$9</c:f>
            </c:numRef>
          </c:val>
        </c:ser>
        <c:ser>
          <c:idx val="4"/>
          <c:order val="4"/>
          <c:tx>
            <c:strRef>
              <c:f>current_funds_revenues2!$B$10</c:f>
              <c:strCache>
                <c:ptCount val="1"/>
                <c:pt idx="0">
                  <c:v>State Grants &amp; Contracts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current_funds_revenues2!$D$10:$U$10</c:f>
            </c:numRef>
          </c:val>
        </c:ser>
        <c:ser>
          <c:idx val="5"/>
          <c:order val="5"/>
          <c:tx>
            <c:strRef>
              <c:f>current_funds_revenues2!$B$11</c:f>
              <c:strCache>
                <c:ptCount val="1"/>
                <c:pt idx="0">
                  <c:v>Private Grants &amp; Contracts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current_funds_revenues2!$D$11:$U$11</c:f>
            </c:numRef>
          </c:val>
        </c:ser>
        <c:ser>
          <c:idx val="6"/>
          <c:order val="6"/>
          <c:tx>
            <c:strRef>
              <c:f>current_funds_revenues2!$B$13</c:f>
              <c:strCache>
                <c:ptCount val="1"/>
                <c:pt idx="0">
                  <c:v>Recovery of Indirect Costs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current_funds_revenues2!$D$13:$U$13</c:f>
            </c:numRef>
          </c:val>
        </c:ser>
        <c:ser>
          <c:idx val="7"/>
          <c:order val="7"/>
          <c:tx>
            <c:strRef>
              <c:f>current_funds_revenues2!$B$14</c:f>
              <c:strCache>
                <c:ptCount val="1"/>
                <c:pt idx="0">
                  <c:v>Endowment Income 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current_funds_revenues2!$D$14:$U$14</c:f>
            </c:numRef>
          </c:val>
        </c:ser>
        <c:ser>
          <c:idx val="8"/>
          <c:order val="8"/>
          <c:tx>
            <c:strRef>
              <c:f>current_funds_revenues2!$B$15</c:f>
              <c:strCache>
                <c:ptCount val="1"/>
                <c:pt idx="0">
                  <c:v>Investment Income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current_funds_revenues2!$D$15:$U$15</c:f>
            </c:numRef>
          </c:val>
        </c:ser>
        <c:ser>
          <c:idx val="9"/>
          <c:order val="9"/>
          <c:tx>
            <c:strRef>
              <c:f>current_funds_revenues2!$B$16</c:f>
              <c:strCache>
                <c:ptCount val="1"/>
                <c:pt idx="0">
                  <c:v>Educational Sales &amp; Services</c:v>
                </c:pt>
              </c:strCache>
            </c:strRef>
          </c:tx>
          <c:invertIfNegative val="0"/>
          <c:cat>
            <c:multiLvlStrRef>
              <c:f>current_funds_revenues2!$D$4:$U$4</c:f>
            </c:multiLvlStrRef>
          </c:cat>
          <c:val>
            <c:numRef>
              <c:f>current_funds_revenues2!$D$16:$U$16</c:f>
            </c:numRef>
          </c:val>
        </c:ser>
        <c:ser>
          <c:idx val="10"/>
          <c:order val="10"/>
          <c:tx>
            <c:strRef>
              <c:f>current_funds_revenues2!$B$17</c:f>
              <c:strCache>
                <c:ptCount val="1"/>
                <c:pt idx="0">
                  <c:v>Auxiliary Sales &amp; Services</c:v>
                </c:pt>
              </c:strCache>
            </c:strRef>
          </c:tx>
          <c:invertIfNegative val="0"/>
          <c:val>
            <c:numRef>
              <c:f>current_funds_revenues2!$D$17:$U$17</c:f>
            </c:numRef>
          </c:val>
        </c:ser>
        <c:ser>
          <c:idx val="11"/>
          <c:order val="11"/>
          <c:tx>
            <c:strRef>
              <c:f>current_funds_revenues2!$B$18</c:f>
              <c:strCache>
                <c:ptCount val="1"/>
                <c:pt idx="0">
                  <c:v>Other Sources</c:v>
                </c:pt>
              </c:strCache>
            </c:strRef>
          </c:tx>
          <c:invertIfNegative val="0"/>
          <c:val>
            <c:numRef>
              <c:f>current_funds_revenues2!$D$18:$U$18</c:f>
            </c:numRef>
          </c:val>
        </c:ser>
        <c:ser>
          <c:idx val="12"/>
          <c:order val="12"/>
          <c:tx>
            <c:strRef>
              <c:f>current_funds_revenues2!$B$19</c:f>
              <c:strCache>
                <c:ptCount val="1"/>
                <c:pt idx="0">
                  <c:v>Inter-campus Transfers</c:v>
                </c:pt>
              </c:strCache>
            </c:strRef>
          </c:tx>
          <c:invertIfNegative val="0"/>
          <c:val>
            <c:numRef>
              <c:f>current_funds_revenues2!$X$19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42912"/>
        <c:axId val="47754240"/>
      </c:barChart>
      <c:catAx>
        <c:axId val="447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7754240"/>
        <c:crosses val="autoZero"/>
        <c:auto val="1"/>
        <c:lblAlgn val="ctr"/>
        <c:lblOffset val="100"/>
        <c:tickMarkSkip val="1"/>
        <c:noMultiLvlLbl val="0"/>
      </c:catAx>
      <c:valAx>
        <c:axId val="4775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742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55</xdr:row>
      <xdr:rowOff>0</xdr:rowOff>
    </xdr:from>
    <xdr:to>
      <xdr:col>21</xdr:col>
      <xdr:colOff>0</xdr:colOff>
      <xdr:row>86</xdr:row>
      <xdr:rowOff>9525</xdr:rowOff>
    </xdr:to>
    <xdr:graphicFrame macro="">
      <xdr:nvGraphicFramePr>
        <xdr:cNvPr id="3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21</xdr:row>
      <xdr:rowOff>0</xdr:rowOff>
    </xdr:from>
    <xdr:to>
      <xdr:col>21</xdr:col>
      <xdr:colOff>0</xdr:colOff>
      <xdr:row>21</xdr:row>
      <xdr:rowOff>0</xdr:rowOff>
    </xdr:to>
    <xdr:graphicFrame macro="">
      <xdr:nvGraphicFramePr>
        <xdr:cNvPr id="30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95250</xdr:colOff>
      <xdr:row>24</xdr:row>
      <xdr:rowOff>133350</xdr:rowOff>
    </xdr:from>
    <xdr:to>
      <xdr:col>1</xdr:col>
      <xdr:colOff>1285875</xdr:colOff>
      <xdr:row>28</xdr:row>
      <xdr:rowOff>28575</xdr:rowOff>
    </xdr:to>
    <xdr:pic>
      <xdr:nvPicPr>
        <xdr:cNvPr id="3093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190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showGridLines="0" tabSelected="1" topLeftCell="A25" workbookViewId="0">
      <selection activeCell="B25" sqref="B25"/>
    </sheetView>
  </sheetViews>
  <sheetFormatPr defaultRowHeight="12" x14ac:dyDescent="0.2"/>
  <cols>
    <col min="1" max="1" width="2.140625" style="7" customWidth="1"/>
    <col min="2" max="2" width="25.140625" style="7" customWidth="1"/>
    <col min="3" max="3" width="0.85546875" style="7" customWidth="1"/>
    <col min="4" max="4" width="7.28515625" style="7" hidden="1" customWidth="1"/>
    <col min="5" max="11" width="7.28515625" style="29" hidden="1" customWidth="1"/>
    <col min="12" max="16" width="7.28515625" style="29" customWidth="1"/>
    <col min="17" max="21" width="7.28515625" style="7" customWidth="1"/>
    <col min="22" max="22" width="2.140625" style="7" customWidth="1"/>
    <col min="23" max="16384" width="9.140625" style="7"/>
  </cols>
  <sheetData>
    <row r="1" spans="2:23" hidden="1" x14ac:dyDescent="0.2">
      <c r="B1" s="30" t="s">
        <v>2</v>
      </c>
      <c r="C1" s="30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</row>
    <row r="2" spans="2:23" hidden="1" x14ac:dyDescent="0.2">
      <c r="B2" s="30" t="s">
        <v>0</v>
      </c>
      <c r="C2" s="30"/>
      <c r="D2" s="17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1"/>
      <c r="R2" s="31"/>
      <c r="S2" s="31"/>
      <c r="T2" s="31"/>
      <c r="U2" s="31"/>
    </row>
    <row r="3" spans="2:23" hidden="1" x14ac:dyDescent="0.2"/>
    <row r="4" spans="2:23" s="9" customFormat="1" hidden="1" x14ac:dyDescent="0.2">
      <c r="B4" s="9" t="s">
        <v>15</v>
      </c>
      <c r="D4" s="20" t="s">
        <v>20</v>
      </c>
      <c r="E4" s="21" t="s">
        <v>21</v>
      </c>
      <c r="F4" s="21" t="s">
        <v>22</v>
      </c>
      <c r="G4" s="21" t="s">
        <v>23</v>
      </c>
      <c r="H4" s="21" t="s">
        <v>24</v>
      </c>
      <c r="I4" s="21" t="s">
        <v>25</v>
      </c>
      <c r="J4" s="21" t="s">
        <v>26</v>
      </c>
      <c r="K4" s="21" t="s">
        <v>27</v>
      </c>
      <c r="L4" s="21" t="s">
        <v>28</v>
      </c>
      <c r="M4" s="21" t="s">
        <v>29</v>
      </c>
      <c r="N4" s="21" t="s">
        <v>30</v>
      </c>
      <c r="O4" s="21" t="s">
        <v>31</v>
      </c>
      <c r="P4" s="21" t="s">
        <v>32</v>
      </c>
      <c r="Q4" s="20" t="s">
        <v>33</v>
      </c>
      <c r="R4" s="20" t="s">
        <v>34</v>
      </c>
      <c r="S4" s="20" t="s">
        <v>35</v>
      </c>
      <c r="T4" s="20" t="s">
        <v>40</v>
      </c>
      <c r="U4" s="20" t="s">
        <v>41</v>
      </c>
    </row>
    <row r="5" spans="2:23" hidden="1" x14ac:dyDescent="0.2"/>
    <row r="6" spans="2:23" hidden="1" x14ac:dyDescent="0.2">
      <c r="B6" s="29" t="s">
        <v>3</v>
      </c>
      <c r="C6" s="29"/>
      <c r="D6" s="38">
        <v>13.601000000000001</v>
      </c>
      <c r="E6" s="38">
        <v>14.05</v>
      </c>
      <c r="F6" s="38">
        <v>15.201000000000001</v>
      </c>
      <c r="G6" s="38">
        <v>15.83</v>
      </c>
      <c r="H6" s="38">
        <v>17.462</v>
      </c>
      <c r="I6" s="38">
        <v>19.395</v>
      </c>
      <c r="J6" s="38">
        <v>21.946000000000002</v>
      </c>
      <c r="K6" s="38">
        <v>24.919</v>
      </c>
      <c r="L6" s="38">
        <v>27.818999999999999</v>
      </c>
      <c r="M6" s="38">
        <v>29.518999999999998</v>
      </c>
      <c r="N6" s="38">
        <v>33.508000000000003</v>
      </c>
      <c r="O6" s="38">
        <v>40.542999999999999</v>
      </c>
      <c r="P6" s="38">
        <v>45.863999999999997</v>
      </c>
      <c r="Q6" s="38">
        <v>49.783999999999999</v>
      </c>
      <c r="R6" s="38">
        <v>51.91</v>
      </c>
      <c r="S6" s="39">
        <v>55.408999999999999</v>
      </c>
      <c r="T6" s="39">
        <v>57.734000000000002</v>
      </c>
      <c r="U6" s="39">
        <v>59.71</v>
      </c>
    </row>
    <row r="7" spans="2:23" hidden="1" x14ac:dyDescent="0.2">
      <c r="B7" s="29" t="s">
        <v>4</v>
      </c>
      <c r="C7" s="29"/>
      <c r="D7" s="38"/>
      <c r="E7" s="38"/>
      <c r="F7" s="38"/>
      <c r="G7" s="38"/>
      <c r="H7" s="38">
        <v>5.5E-2</v>
      </c>
      <c r="I7" s="38">
        <v>5.5E-2</v>
      </c>
      <c r="J7" s="38">
        <v>5.5E-2</v>
      </c>
      <c r="K7" s="38">
        <v>5.5E-2</v>
      </c>
      <c r="L7" s="38">
        <v>5.5E-2</v>
      </c>
      <c r="M7" s="38">
        <v>5.5E-2</v>
      </c>
      <c r="N7" s="38">
        <v>5.5E-2</v>
      </c>
      <c r="O7" s="38">
        <v>5.5E-2</v>
      </c>
      <c r="P7" s="38">
        <v>5.5E-2</v>
      </c>
      <c r="Q7" s="38">
        <v>5.5E-2</v>
      </c>
      <c r="R7" s="38">
        <v>5.5E-2</v>
      </c>
      <c r="S7" s="39">
        <v>5.5E-2</v>
      </c>
      <c r="T7" s="39">
        <v>4.4999999999999998E-2</v>
      </c>
      <c r="U7" s="39">
        <v>5.5E-2</v>
      </c>
    </row>
    <row r="8" spans="2:23" hidden="1" x14ac:dyDescent="0.2">
      <c r="B8" s="29" t="s">
        <v>5</v>
      </c>
      <c r="C8" s="29"/>
      <c r="D8" s="38">
        <v>21.001999999999999</v>
      </c>
      <c r="E8" s="38">
        <v>23.363</v>
      </c>
      <c r="F8" s="38">
        <v>26.709</v>
      </c>
      <c r="G8" s="38">
        <v>26.515000000000001</v>
      </c>
      <c r="H8" s="38">
        <v>28.888000000000002</v>
      </c>
      <c r="I8" s="38">
        <v>31.385000000000002</v>
      </c>
      <c r="J8" s="38">
        <v>33.783999999999999</v>
      </c>
      <c r="K8" s="38">
        <v>34.409999999999997</v>
      </c>
      <c r="L8" s="38">
        <v>32.417000000000002</v>
      </c>
      <c r="M8" s="38">
        <v>34.076000000000001</v>
      </c>
      <c r="N8" s="38">
        <v>35.976999999999997</v>
      </c>
      <c r="O8" s="38">
        <v>38.127000000000002</v>
      </c>
      <c r="P8" s="38">
        <v>40.33</v>
      </c>
      <c r="Q8" s="38">
        <v>42.523000000000003</v>
      </c>
      <c r="R8" s="38">
        <v>43.594000000000001</v>
      </c>
      <c r="S8" s="39">
        <v>46.741</v>
      </c>
      <c r="T8" s="39">
        <v>50.021000000000001</v>
      </c>
      <c r="U8" s="39">
        <v>53.040999999999997</v>
      </c>
    </row>
    <row r="9" spans="2:23" hidden="1" x14ac:dyDescent="0.2">
      <c r="B9" s="29" t="s">
        <v>6</v>
      </c>
      <c r="C9" s="29"/>
      <c r="D9" s="38">
        <v>2.3650000000000002</v>
      </c>
      <c r="E9" s="38">
        <v>2.3650000000000002</v>
      </c>
      <c r="F9" s="38">
        <v>2.6059999999999999</v>
      </c>
      <c r="G9" s="38">
        <v>2.2589999999999999</v>
      </c>
      <c r="H9" s="38">
        <v>2.411</v>
      </c>
      <c r="I9" s="38">
        <v>3.5870000000000002</v>
      </c>
      <c r="J9" s="38">
        <v>4.133</v>
      </c>
      <c r="K9" s="38">
        <v>4.6260000000000003</v>
      </c>
      <c r="L9" s="38">
        <v>5.5430000000000001</v>
      </c>
      <c r="M9" s="38">
        <v>5.8140000000000001</v>
      </c>
      <c r="N9" s="38">
        <v>5.78</v>
      </c>
      <c r="O9" s="38">
        <v>6.5789999999999997</v>
      </c>
      <c r="P9" s="38">
        <v>6.3209999999999997</v>
      </c>
      <c r="Q9" s="38">
        <v>7.0490000000000004</v>
      </c>
      <c r="R9" s="38">
        <v>8.282</v>
      </c>
      <c r="S9" s="39">
        <v>9.1280000000000001</v>
      </c>
      <c r="T9" s="39">
        <v>9.1010000000000009</v>
      </c>
      <c r="U9" s="39">
        <v>11.343</v>
      </c>
    </row>
    <row r="10" spans="2:23" hidden="1" x14ac:dyDescent="0.2">
      <c r="B10" s="29" t="s">
        <v>7</v>
      </c>
      <c r="C10" s="29"/>
      <c r="D10" s="38">
        <v>7.1999999999999995E-2</v>
      </c>
      <c r="E10" s="38">
        <v>7.2999999999999995E-2</v>
      </c>
      <c r="F10" s="38">
        <v>0.11700000000000001</v>
      </c>
      <c r="G10" s="38">
        <v>0.13300000000000001</v>
      </c>
      <c r="H10" s="38">
        <v>0.35</v>
      </c>
      <c r="I10" s="38">
        <v>0.59199999999999997</v>
      </c>
      <c r="J10" s="38">
        <v>0.70299999999999996</v>
      </c>
      <c r="K10" s="38">
        <v>0.64300000000000002</v>
      </c>
      <c r="L10" s="38">
        <v>0.86399999999999999</v>
      </c>
      <c r="M10" s="38">
        <v>0.77800000000000002</v>
      </c>
      <c r="N10" s="38">
        <v>0.47699999999999998</v>
      </c>
      <c r="O10" s="38">
        <v>0.99099999999999999</v>
      </c>
      <c r="P10" s="38">
        <v>1.175</v>
      </c>
      <c r="Q10" s="38">
        <v>1.931</v>
      </c>
      <c r="R10" s="38">
        <v>3.1059999999999999</v>
      </c>
      <c r="S10" s="39">
        <v>3.0419999999999998</v>
      </c>
      <c r="T10" s="39">
        <v>3.53</v>
      </c>
      <c r="U10" s="39">
        <v>4.3810000000000002</v>
      </c>
    </row>
    <row r="11" spans="2:23" hidden="1" x14ac:dyDescent="0.2">
      <c r="B11" s="11" t="s">
        <v>36</v>
      </c>
      <c r="C11" s="11"/>
      <c r="D11" s="38">
        <v>1.02</v>
      </c>
      <c r="E11" s="38">
        <v>1.1220000000000001</v>
      </c>
      <c r="F11" s="38">
        <v>1.5760000000000001</v>
      </c>
      <c r="G11" s="38">
        <v>1.792</v>
      </c>
      <c r="H11" s="38">
        <v>1.994</v>
      </c>
      <c r="I11" s="38">
        <v>2.0489999999999999</v>
      </c>
      <c r="J11" s="38">
        <v>2.2240000000000002</v>
      </c>
      <c r="K11" s="38">
        <v>2.859</v>
      </c>
      <c r="L11" s="38">
        <v>3.411</v>
      </c>
      <c r="M11" s="38">
        <v>3.548</v>
      </c>
      <c r="N11" s="38">
        <v>4.3410000000000002</v>
      </c>
      <c r="O11" s="38">
        <v>4.8</v>
      </c>
      <c r="P11" s="38">
        <v>5.6509999999999998</v>
      </c>
      <c r="Q11" s="38">
        <v>7.0380000000000003</v>
      </c>
      <c r="R11" s="38">
        <v>6.9329999999999998</v>
      </c>
      <c r="S11" s="39">
        <v>2.532</v>
      </c>
      <c r="T11" s="39">
        <v>2.351</v>
      </c>
      <c r="U11" s="39">
        <v>3.74</v>
      </c>
      <c r="W11" s="23"/>
    </row>
    <row r="12" spans="2:23" hidden="1" x14ac:dyDescent="0.2">
      <c r="B12" s="11" t="s">
        <v>37</v>
      </c>
      <c r="C12" s="1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>
        <v>5.4930000000000003</v>
      </c>
      <c r="T12" s="39">
        <v>5.641</v>
      </c>
      <c r="U12" s="39">
        <v>4.2169999999999996</v>
      </c>
      <c r="W12" s="23"/>
    </row>
    <row r="13" spans="2:23" hidden="1" x14ac:dyDescent="0.2">
      <c r="B13" s="29" t="s">
        <v>8</v>
      </c>
      <c r="C13" s="29"/>
      <c r="D13" s="38">
        <v>0.22</v>
      </c>
      <c r="E13" s="38">
        <v>0.32800000000000001</v>
      </c>
      <c r="F13" s="38">
        <v>0.28000000000000003</v>
      </c>
      <c r="G13" s="38">
        <v>0.29399999999999998</v>
      </c>
      <c r="H13" s="38">
        <v>0.28699999999999998</v>
      </c>
      <c r="I13" s="38">
        <v>0.38200000000000001</v>
      </c>
      <c r="J13" s="38">
        <v>0.48399999999999999</v>
      </c>
      <c r="K13" s="38">
        <v>0.48499999999999999</v>
      </c>
      <c r="L13" s="38">
        <v>0.54300000000000004</v>
      </c>
      <c r="M13" s="38">
        <v>0.64</v>
      </c>
      <c r="N13" s="38">
        <v>0.73699999999999999</v>
      </c>
      <c r="O13" s="38">
        <v>0.93899999999999995</v>
      </c>
      <c r="P13" s="38">
        <v>1.071</v>
      </c>
      <c r="Q13" s="38">
        <v>1.383</v>
      </c>
      <c r="R13" s="38">
        <v>1.476</v>
      </c>
      <c r="S13" s="39">
        <v>1.446</v>
      </c>
      <c r="T13" s="39">
        <v>1.591</v>
      </c>
      <c r="U13" s="39">
        <v>1.9990000000000001</v>
      </c>
      <c r="W13" s="23"/>
    </row>
    <row r="14" spans="2:23" hidden="1" x14ac:dyDescent="0.2">
      <c r="B14" s="29" t="s">
        <v>9</v>
      </c>
      <c r="C14" s="29"/>
      <c r="D14" s="38">
        <v>5.8000000000000003E-2</v>
      </c>
      <c r="E14" s="38">
        <v>5.8000000000000003E-2</v>
      </c>
      <c r="F14" s="38">
        <v>5.8999999999999997E-2</v>
      </c>
      <c r="G14" s="38">
        <v>4.5999999999999999E-2</v>
      </c>
      <c r="H14" s="38">
        <v>5.0000000000000001E-3</v>
      </c>
      <c r="I14" s="38">
        <v>7.0000000000000001E-3</v>
      </c>
      <c r="J14" s="38">
        <v>2.8000000000000001E-2</v>
      </c>
      <c r="K14" s="38">
        <v>3.7999999999999999E-2</v>
      </c>
      <c r="L14" s="38">
        <v>7.0999999999999994E-2</v>
      </c>
      <c r="M14" s="38">
        <v>0.09</v>
      </c>
      <c r="N14" s="38">
        <v>0.115</v>
      </c>
      <c r="O14" s="38">
        <v>0.161</v>
      </c>
      <c r="P14" s="38">
        <v>0.23599999999999999</v>
      </c>
      <c r="Q14" s="38">
        <v>0.34899999999999998</v>
      </c>
      <c r="R14" s="38">
        <v>0.68200000000000005</v>
      </c>
      <c r="S14" s="39">
        <v>0.83899999999999997</v>
      </c>
      <c r="T14" s="39">
        <v>1.232</v>
      </c>
      <c r="U14" s="39">
        <v>1.964</v>
      </c>
    </row>
    <row r="15" spans="2:23" hidden="1" x14ac:dyDescent="0.2">
      <c r="B15" s="29" t="s">
        <v>10</v>
      </c>
      <c r="C15" s="29"/>
      <c r="D15" s="38">
        <v>0.48</v>
      </c>
      <c r="E15" s="38">
        <v>0.14099999999999999</v>
      </c>
      <c r="F15" s="38">
        <v>0.218</v>
      </c>
      <c r="G15" s="38">
        <v>3.0000000000000001E-3</v>
      </c>
      <c r="H15" s="38">
        <v>3.0000000000000001E-3</v>
      </c>
      <c r="I15" s="38">
        <v>7.5999999999999998E-2</v>
      </c>
      <c r="J15" s="38">
        <v>5.8999999999999997E-2</v>
      </c>
      <c r="K15" s="38">
        <v>4.4999999999999998E-2</v>
      </c>
      <c r="L15" s="38">
        <v>3.7999999999999999E-2</v>
      </c>
      <c r="M15" s="38">
        <v>4.8000000000000001E-2</v>
      </c>
      <c r="N15" s="38">
        <v>3.1E-2</v>
      </c>
      <c r="O15" s="38">
        <v>2.1999999999999999E-2</v>
      </c>
      <c r="P15" s="38">
        <v>3.2000000000000001E-2</v>
      </c>
      <c r="Q15" s="38">
        <v>1E-3</v>
      </c>
      <c r="R15" s="38">
        <v>3.0000000000000001E-3</v>
      </c>
      <c r="S15" s="39">
        <v>2.3E-2</v>
      </c>
      <c r="T15" s="39">
        <v>4.2000000000000003E-2</v>
      </c>
      <c r="U15" s="39">
        <v>1.9E-2</v>
      </c>
    </row>
    <row r="16" spans="2:23" hidden="1" x14ac:dyDescent="0.2">
      <c r="B16" s="29" t="s">
        <v>11</v>
      </c>
      <c r="C16" s="29"/>
      <c r="D16" s="38">
        <v>0.25800000000000001</v>
      </c>
      <c r="E16" s="38">
        <v>0.313</v>
      </c>
      <c r="F16" s="38">
        <v>0.28399999999999997</v>
      </c>
      <c r="G16" s="38">
        <v>0.68899999999999995</v>
      </c>
      <c r="H16" s="38">
        <v>0.54900000000000004</v>
      </c>
      <c r="I16" s="38">
        <v>0.59899999999999998</v>
      </c>
      <c r="J16" s="38">
        <v>0.58099999999999996</v>
      </c>
      <c r="K16" s="38">
        <v>0.64200000000000002</v>
      </c>
      <c r="L16" s="38">
        <v>0.72899999999999998</v>
      </c>
      <c r="M16" s="38">
        <v>0.72199999999999998</v>
      </c>
      <c r="N16" s="38">
        <v>0.86299999999999999</v>
      </c>
      <c r="O16" s="38">
        <v>1.234</v>
      </c>
      <c r="P16" s="38">
        <v>1.3380000000000001</v>
      </c>
      <c r="Q16" s="38">
        <v>1.351</v>
      </c>
      <c r="R16" s="38">
        <v>1.399</v>
      </c>
      <c r="S16" s="39">
        <v>1.4379999999999999</v>
      </c>
      <c r="T16" s="39">
        <v>1.248</v>
      </c>
      <c r="U16" s="39">
        <v>1.282</v>
      </c>
    </row>
    <row r="17" spans="1:22" hidden="1" x14ac:dyDescent="0.2">
      <c r="B17" s="29" t="s">
        <v>12</v>
      </c>
      <c r="C17" s="29"/>
      <c r="D17" s="38">
        <v>3.16</v>
      </c>
      <c r="E17" s="38">
        <v>3.3029999999999999</v>
      </c>
      <c r="F17" s="38">
        <v>2.8239999999999998</v>
      </c>
      <c r="G17" s="38">
        <v>3.86</v>
      </c>
      <c r="H17" s="38">
        <v>4.4470000000000001</v>
      </c>
      <c r="I17" s="38">
        <v>4.8230000000000004</v>
      </c>
      <c r="J17" s="38">
        <v>5.2619999999999996</v>
      </c>
      <c r="K17" s="38">
        <v>4.7720000000000002</v>
      </c>
      <c r="L17" s="38">
        <v>4.9139999999999997</v>
      </c>
      <c r="M17" s="38">
        <v>4.9630000000000001</v>
      </c>
      <c r="N17" s="38">
        <v>6.4359999999999999</v>
      </c>
      <c r="O17" s="38">
        <v>7.2949999999999999</v>
      </c>
      <c r="P17" s="38">
        <v>7.9790000000000001</v>
      </c>
      <c r="Q17" s="38">
        <v>8.7850000000000001</v>
      </c>
      <c r="R17" s="38">
        <v>9.5359999999999996</v>
      </c>
      <c r="S17" s="39">
        <v>10.317</v>
      </c>
      <c r="T17" s="39">
        <v>11.922000000000001</v>
      </c>
      <c r="U17" s="39">
        <v>14.048999999999999</v>
      </c>
    </row>
    <row r="18" spans="1:22" hidden="1" x14ac:dyDescent="0.2">
      <c r="B18" s="29" t="s">
        <v>13</v>
      </c>
      <c r="C18" s="29"/>
      <c r="D18" s="38">
        <v>0.36699999999999999</v>
      </c>
      <c r="E18" s="38">
        <v>0.55500000000000005</v>
      </c>
      <c r="F18" s="38">
        <v>0.73299999999999998</v>
      </c>
      <c r="G18" s="38">
        <v>0.318</v>
      </c>
      <c r="H18" s="38">
        <v>0.46</v>
      </c>
      <c r="I18" s="38">
        <v>0.442</v>
      </c>
      <c r="J18" s="38">
        <v>0.45800000000000002</v>
      </c>
      <c r="K18" s="38">
        <v>1.5860000000000001</v>
      </c>
      <c r="L18" s="38">
        <v>1.6639999999999999</v>
      </c>
      <c r="M18" s="38">
        <v>1.661</v>
      </c>
      <c r="N18" s="38">
        <v>0.90900000000000003</v>
      </c>
      <c r="O18" s="38">
        <v>1.004</v>
      </c>
      <c r="P18" s="38">
        <v>1.1299999999999999</v>
      </c>
      <c r="Q18" s="38">
        <v>1.2470000000000001</v>
      </c>
      <c r="R18" s="38">
        <v>1.319</v>
      </c>
      <c r="S18" s="39">
        <v>1.383</v>
      </c>
      <c r="T18" s="39">
        <v>1.399</v>
      </c>
      <c r="U18" s="39">
        <v>1.8440000000000001</v>
      </c>
    </row>
    <row r="19" spans="1:22" hidden="1" x14ac:dyDescent="0.2">
      <c r="B19" s="29" t="s">
        <v>16</v>
      </c>
      <c r="C19" s="29"/>
      <c r="D19" s="38"/>
      <c r="E19" s="38"/>
      <c r="F19" s="38"/>
      <c r="G19" s="38">
        <v>0.11899999999999999</v>
      </c>
      <c r="H19" s="38">
        <v>0.05</v>
      </c>
      <c r="I19" s="38">
        <v>0.106</v>
      </c>
      <c r="J19" s="38">
        <v>4.8000000000000001E-2</v>
      </c>
      <c r="K19" s="38">
        <v>2.7E-2</v>
      </c>
      <c r="L19" s="38">
        <v>2.3E-2</v>
      </c>
      <c r="M19" s="38">
        <v>0.623</v>
      </c>
      <c r="N19" s="38">
        <v>0.69099999999999995</v>
      </c>
      <c r="O19" s="38">
        <v>0.92200000000000004</v>
      </c>
      <c r="P19" s="38">
        <v>0.52800000000000002</v>
      </c>
      <c r="Q19" s="38">
        <v>0.72899999999999998</v>
      </c>
      <c r="R19" s="38">
        <v>0.63</v>
      </c>
      <c r="S19" s="39">
        <v>0.79700000000000004</v>
      </c>
      <c r="T19" s="39">
        <v>0.72499999999999998</v>
      </c>
      <c r="U19" s="39">
        <v>0.73499999999999999</v>
      </c>
    </row>
    <row r="20" spans="1:22" hidden="1" x14ac:dyDescent="0.2">
      <c r="B20" s="29"/>
      <c r="C20" s="29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40"/>
      <c r="R20" s="40"/>
      <c r="S20" s="38"/>
      <c r="T20" s="38"/>
      <c r="U20" s="38"/>
    </row>
    <row r="21" spans="1:22" s="10" customFormat="1" hidden="1" x14ac:dyDescent="0.2">
      <c r="B21" s="24" t="s">
        <v>14</v>
      </c>
      <c r="C21" s="24"/>
      <c r="D21" s="39">
        <f t="shared" ref="D21:R21" si="0">SUM(D6:D19)</f>
        <v>42.603000000000002</v>
      </c>
      <c r="E21" s="39">
        <f t="shared" si="0"/>
        <v>45.670999999999999</v>
      </c>
      <c r="F21" s="39">
        <f t="shared" si="0"/>
        <v>50.606999999999992</v>
      </c>
      <c r="G21" s="39">
        <f t="shared" si="0"/>
        <v>51.857999999999997</v>
      </c>
      <c r="H21" s="39">
        <f t="shared" si="0"/>
        <v>56.961000000000006</v>
      </c>
      <c r="I21" s="39">
        <f t="shared" si="0"/>
        <v>63.497999999999998</v>
      </c>
      <c r="J21" s="39">
        <f t="shared" si="0"/>
        <v>69.765000000000001</v>
      </c>
      <c r="K21" s="39">
        <f t="shared" si="0"/>
        <v>75.106999999999999</v>
      </c>
      <c r="L21" s="39">
        <f t="shared" si="0"/>
        <v>78.091000000000008</v>
      </c>
      <c r="M21" s="39">
        <f t="shared" si="0"/>
        <v>82.537000000000006</v>
      </c>
      <c r="N21" s="39">
        <f t="shared" si="0"/>
        <v>89.92</v>
      </c>
      <c r="O21" s="39">
        <f t="shared" si="0"/>
        <v>102.67199999999998</v>
      </c>
      <c r="P21" s="39">
        <f t="shared" si="0"/>
        <v>111.70999999999998</v>
      </c>
      <c r="Q21" s="41">
        <f t="shared" si="0"/>
        <v>122.22499999999999</v>
      </c>
      <c r="R21" s="41">
        <f t="shared" si="0"/>
        <v>128.92499999999998</v>
      </c>
      <c r="S21" s="41">
        <f>SUM(S6:S19)</f>
        <v>138.643</v>
      </c>
      <c r="T21" s="41">
        <f>SUM(T6:T19)</f>
        <v>146.58199999999999</v>
      </c>
      <c r="U21" s="41">
        <f>SUM(U6:U19)</f>
        <v>158.37900000000005</v>
      </c>
    </row>
    <row r="22" spans="1:22" s="10" customFormat="1" hidden="1" x14ac:dyDescent="0.2"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22" hidden="1" x14ac:dyDescent="0.2"/>
    <row r="24" spans="1:22" hidden="1" x14ac:dyDescent="0.2"/>
    <row r="25" spans="1:22" x14ac:dyDescent="0.2">
      <c r="A25" s="3"/>
      <c r="B25" s="34"/>
      <c r="C25" s="34"/>
      <c r="D25" s="34"/>
      <c r="E25" s="35"/>
      <c r="F25" s="35"/>
      <c r="G25" s="35"/>
      <c r="H25" s="35"/>
      <c r="I25" s="35"/>
      <c r="J25" s="35"/>
      <c r="K25" s="35"/>
      <c r="L25" s="5"/>
      <c r="M25" s="5"/>
      <c r="N25" s="5"/>
      <c r="O25" s="5"/>
      <c r="P25" s="5"/>
      <c r="Q25" s="4"/>
      <c r="R25" s="4"/>
      <c r="S25" s="4"/>
      <c r="T25" s="4"/>
      <c r="U25" s="4"/>
      <c r="V25" s="6"/>
    </row>
    <row r="26" spans="1:22" ht="12.75" x14ac:dyDescent="0.2">
      <c r="A26" s="8"/>
      <c r="B26" s="10"/>
      <c r="C26" s="36" t="s">
        <v>17</v>
      </c>
      <c r="D26" s="34"/>
      <c r="E26" s="35"/>
      <c r="F26" s="35"/>
      <c r="G26" s="35"/>
      <c r="H26" s="35"/>
      <c r="I26" s="35"/>
      <c r="J26" s="35"/>
      <c r="K26" s="35"/>
      <c r="L26" s="11"/>
      <c r="M26" s="11"/>
      <c r="N26" s="11"/>
      <c r="O26" s="11"/>
      <c r="P26" s="11"/>
      <c r="Q26" s="10"/>
      <c r="R26" s="10"/>
      <c r="S26" s="10"/>
      <c r="T26" s="10"/>
      <c r="U26" s="10"/>
      <c r="V26" s="12"/>
    </row>
    <row r="27" spans="1:22" ht="12.75" x14ac:dyDescent="0.2">
      <c r="A27" s="8"/>
      <c r="C27" s="1" t="s">
        <v>43</v>
      </c>
      <c r="D27" s="13"/>
      <c r="E27" s="14"/>
      <c r="F27" s="14"/>
      <c r="G27" s="14"/>
      <c r="H27" s="14"/>
      <c r="I27" s="14"/>
      <c r="J27" s="11"/>
      <c r="K27" s="14"/>
      <c r="L27" s="14"/>
      <c r="M27" s="14"/>
      <c r="N27" s="14"/>
      <c r="O27" s="14"/>
      <c r="P27" s="14"/>
      <c r="Q27" s="13"/>
      <c r="R27" s="13"/>
      <c r="S27" s="13"/>
      <c r="T27" s="13"/>
      <c r="U27" s="13"/>
      <c r="V27" s="12"/>
    </row>
    <row r="28" spans="1:22" ht="13.5" thickBot="1" x14ac:dyDescent="0.25">
      <c r="A28" s="8"/>
      <c r="C28" s="2" t="s">
        <v>1</v>
      </c>
      <c r="D28" s="16"/>
      <c r="E28" s="15"/>
      <c r="F28" s="15"/>
      <c r="G28" s="15"/>
      <c r="H28" s="15"/>
      <c r="I28" s="15"/>
      <c r="J28" s="37"/>
      <c r="K28" s="15"/>
      <c r="L28" s="15"/>
      <c r="M28" s="15"/>
      <c r="N28" s="15"/>
      <c r="O28" s="15"/>
      <c r="P28" s="15"/>
      <c r="Q28" s="16"/>
      <c r="R28" s="16"/>
      <c r="S28" s="16"/>
      <c r="T28" s="16"/>
      <c r="U28" s="16"/>
      <c r="V28" s="12"/>
    </row>
    <row r="29" spans="1:22" ht="12.75" thickTop="1" x14ac:dyDescent="0.2">
      <c r="A29" s="8"/>
      <c r="B29" s="10"/>
      <c r="C29" s="10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0"/>
      <c r="R29" s="10"/>
      <c r="S29" s="10"/>
      <c r="T29" s="10"/>
      <c r="U29" s="10"/>
      <c r="V29" s="12"/>
    </row>
    <row r="30" spans="1:22" x14ac:dyDescent="0.2">
      <c r="A30" s="8"/>
      <c r="B30" s="10"/>
      <c r="C30" s="10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0"/>
      <c r="R30" s="10"/>
      <c r="S30" s="10"/>
      <c r="T30" s="10"/>
      <c r="U30" s="10"/>
      <c r="V30" s="12"/>
    </row>
    <row r="31" spans="1:22" x14ac:dyDescent="0.2">
      <c r="A31" s="8"/>
      <c r="B31" s="10"/>
      <c r="C31" s="10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0"/>
      <c r="R31" s="10"/>
      <c r="S31" s="10"/>
      <c r="T31" s="10"/>
      <c r="U31" s="10"/>
      <c r="V31" s="12"/>
    </row>
    <row r="32" spans="1:22" x14ac:dyDescent="0.2">
      <c r="A32" s="8"/>
      <c r="B32" s="10"/>
      <c r="C32" s="10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0"/>
      <c r="R32" s="10"/>
      <c r="S32" s="10"/>
      <c r="T32" s="10"/>
      <c r="U32" s="10"/>
      <c r="V32" s="12"/>
    </row>
    <row r="33" spans="1:22" s="9" customFormat="1" x14ac:dyDescent="0.2">
      <c r="A33" s="18"/>
      <c r="B33" s="19" t="s">
        <v>18</v>
      </c>
      <c r="C33" s="19"/>
      <c r="D33" s="20" t="s">
        <v>20</v>
      </c>
      <c r="E33" s="21" t="s">
        <v>21</v>
      </c>
      <c r="F33" s="21" t="s">
        <v>22</v>
      </c>
      <c r="G33" s="21" t="s">
        <v>23</v>
      </c>
      <c r="H33" s="21" t="s">
        <v>24</v>
      </c>
      <c r="I33" s="21" t="s">
        <v>25</v>
      </c>
      <c r="J33" s="21" t="s">
        <v>26</v>
      </c>
      <c r="K33" s="21" t="s">
        <v>27</v>
      </c>
      <c r="L33" s="21" t="s">
        <v>28</v>
      </c>
      <c r="M33" s="21" t="s">
        <v>29</v>
      </c>
      <c r="N33" s="21" t="s">
        <v>30</v>
      </c>
      <c r="O33" s="21" t="s">
        <v>31</v>
      </c>
      <c r="P33" s="21" t="s">
        <v>32</v>
      </c>
      <c r="Q33" s="20" t="s">
        <v>33</v>
      </c>
      <c r="R33" s="20" t="s">
        <v>34</v>
      </c>
      <c r="S33" s="20" t="s">
        <v>39</v>
      </c>
      <c r="T33" s="20" t="s">
        <v>40</v>
      </c>
      <c r="U33" s="20" t="s">
        <v>41</v>
      </c>
      <c r="V33" s="22"/>
    </row>
    <row r="34" spans="1:22" x14ac:dyDescent="0.2">
      <c r="A34" s="8"/>
      <c r="B34" s="11" t="s">
        <v>3</v>
      </c>
      <c r="C34" s="11"/>
      <c r="D34" s="42">
        <f t="shared" ref="D34:D39" si="1">SUM(D6/$D$21)</f>
        <v>0.31924981808792807</v>
      </c>
      <c r="E34" s="43">
        <f t="shared" ref="E34:E39" si="2">SUM(E6/$E$21)</f>
        <v>0.30763504193032781</v>
      </c>
      <c r="F34" s="43">
        <f t="shared" ref="F34:F39" si="3">SUM(F6/$F$21)</f>
        <v>0.30037346612128762</v>
      </c>
      <c r="G34" s="43">
        <f t="shared" ref="G34:G39" si="4">SUM(G6/$G$21)</f>
        <v>0.30525666242431254</v>
      </c>
      <c r="H34" s="43">
        <f t="shared" ref="H34:H39" si="5">SUM(H6/$H$21)</f>
        <v>0.30656062920243671</v>
      </c>
      <c r="I34" s="43">
        <f t="shared" ref="I34:I39" si="6">SUM(I6/$I$21)</f>
        <v>0.30544269110838135</v>
      </c>
      <c r="J34" s="43">
        <f t="shared" ref="J34:J39" si="7">SUM(J6/$J$21)</f>
        <v>0.31457034329534866</v>
      </c>
      <c r="K34" s="43">
        <f t="shared" ref="K34:K39" si="8">SUM(K6/$K$21)</f>
        <v>0.33177999387540441</v>
      </c>
      <c r="L34" s="43">
        <f t="shared" ref="L34:L39" si="9">SUM(L6/$L$21)</f>
        <v>0.35623823487981965</v>
      </c>
      <c r="M34" s="43">
        <f t="shared" ref="M34:M39" si="10">SUM(M6/$M$21)</f>
        <v>0.35764566194555164</v>
      </c>
      <c r="N34" s="43">
        <f t="shared" ref="N34:N39" si="11">SUM(N6/$N$21)</f>
        <v>0.3726423487544484</v>
      </c>
      <c r="O34" s="43">
        <f t="shared" ref="O34:O39" si="12">SUM(O6/$O$21)</f>
        <v>0.39487883746298902</v>
      </c>
      <c r="P34" s="43">
        <f t="shared" ref="P34:P39" si="13">SUM(P6/$P$21)</f>
        <v>0.41056306507922302</v>
      </c>
      <c r="Q34" s="42">
        <f t="shared" ref="Q34:Q39" si="14">SUM(Q6/$Q$21)</f>
        <v>0.40731437921865415</v>
      </c>
      <c r="R34" s="42">
        <f t="shared" ref="R34:R39" si="15">SUM(R6/$R$21)</f>
        <v>0.40263719216598798</v>
      </c>
      <c r="S34" s="42">
        <f>SUM(S6/$S$21)</f>
        <v>0.39965234451072179</v>
      </c>
      <c r="T34" s="42">
        <f t="shared" ref="T34:T47" si="16">SUM(T6/$T$21)</f>
        <v>0.39386827850622863</v>
      </c>
      <c r="U34" s="42">
        <f>SUM(U6/$U$21)</f>
        <v>0.37700705270269408</v>
      </c>
      <c r="V34" s="12"/>
    </row>
    <row r="35" spans="1:22" x14ac:dyDescent="0.2">
      <c r="A35" s="8"/>
      <c r="B35" s="11" t="s">
        <v>4</v>
      </c>
      <c r="C35" s="11"/>
      <c r="D35" s="42">
        <f t="shared" si="1"/>
        <v>0</v>
      </c>
      <c r="E35" s="43">
        <f t="shared" si="2"/>
        <v>0</v>
      </c>
      <c r="F35" s="43">
        <f t="shared" si="3"/>
        <v>0</v>
      </c>
      <c r="G35" s="43">
        <f t="shared" si="4"/>
        <v>0</v>
      </c>
      <c r="H35" s="43">
        <f t="shared" si="5"/>
        <v>9.6557293586840105E-4</v>
      </c>
      <c r="I35" s="43">
        <f t="shared" si="6"/>
        <v>8.6616901319726605E-4</v>
      </c>
      <c r="J35" s="43">
        <f t="shared" si="7"/>
        <v>7.8836092596574212E-4</v>
      </c>
      <c r="K35" s="43">
        <f t="shared" si="8"/>
        <v>7.3228860159505773E-4</v>
      </c>
      <c r="L35" s="43">
        <f t="shared" si="9"/>
        <v>7.0430651419497753E-4</v>
      </c>
      <c r="M35" s="43">
        <f t="shared" si="10"/>
        <v>6.6636781080000478E-4</v>
      </c>
      <c r="N35" s="43">
        <f t="shared" si="11"/>
        <v>6.1165480427046262E-4</v>
      </c>
      <c r="O35" s="43">
        <f t="shared" si="12"/>
        <v>5.3568645784634575E-4</v>
      </c>
      <c r="P35" s="43">
        <f t="shared" si="13"/>
        <v>4.9234625369259705E-4</v>
      </c>
      <c r="Q35" s="42">
        <f t="shared" si="14"/>
        <v>4.499897729597055E-4</v>
      </c>
      <c r="R35" s="42">
        <f t="shared" si="15"/>
        <v>4.2660461508629052E-4</v>
      </c>
      <c r="S35" s="42">
        <f t="shared" ref="S35:S47" si="17">SUM(S7/$S$21)</f>
        <v>3.9670232179049792E-4</v>
      </c>
      <c r="T35" s="42">
        <f t="shared" si="16"/>
        <v>3.0699540189109165E-4</v>
      </c>
      <c r="U35" s="42">
        <f t="shared" ref="U35:U47" si="18">SUM(U7/$U$21)</f>
        <v>3.4726826157508247E-4</v>
      </c>
      <c r="V35" s="12"/>
    </row>
    <row r="36" spans="1:22" x14ac:dyDescent="0.2">
      <c r="A36" s="8"/>
      <c r="B36" s="11" t="s">
        <v>5</v>
      </c>
      <c r="C36" s="11"/>
      <c r="D36" s="42">
        <f t="shared" si="1"/>
        <v>0.49296997864000186</v>
      </c>
      <c r="E36" s="43">
        <f t="shared" si="2"/>
        <v>0.51154999890521335</v>
      </c>
      <c r="F36" s="43">
        <f t="shared" si="3"/>
        <v>0.5277728377497185</v>
      </c>
      <c r="G36" s="43">
        <f t="shared" si="4"/>
        <v>0.51130008870376797</v>
      </c>
      <c r="H36" s="43">
        <f t="shared" si="5"/>
        <v>0.50715401766120682</v>
      </c>
      <c r="I36" s="43">
        <f t="shared" si="6"/>
        <v>0.49426753598538542</v>
      </c>
      <c r="J36" s="43">
        <f t="shared" si="7"/>
        <v>0.48425428223321149</v>
      </c>
      <c r="K36" s="43">
        <f t="shared" si="8"/>
        <v>0.45814637783428969</v>
      </c>
      <c r="L36" s="43">
        <f t="shared" si="9"/>
        <v>0.41511825946651981</v>
      </c>
      <c r="M36" s="43">
        <f t="shared" si="10"/>
        <v>0.41285726401492662</v>
      </c>
      <c r="N36" s="43">
        <f t="shared" si="11"/>
        <v>0.4001000889679715</v>
      </c>
      <c r="O36" s="43">
        <f t="shared" si="12"/>
        <v>0.37134759233286591</v>
      </c>
      <c r="P36" s="43">
        <f t="shared" si="13"/>
        <v>0.36102408020768068</v>
      </c>
      <c r="Q36" s="42">
        <f t="shared" si="14"/>
        <v>0.34790754755573744</v>
      </c>
      <c r="R36" s="42">
        <f t="shared" si="15"/>
        <v>0.33813457436494093</v>
      </c>
      <c r="S36" s="42">
        <f t="shared" si="17"/>
        <v>0.33713205859653933</v>
      </c>
      <c r="T36" s="42">
        <f t="shared" si="16"/>
        <v>0.34124926662209548</v>
      </c>
      <c r="U36" s="42">
        <f t="shared" si="18"/>
        <v>0.33489919749461722</v>
      </c>
      <c r="V36" s="12"/>
    </row>
    <row r="37" spans="1:22" x14ac:dyDescent="0.2">
      <c r="A37" s="8"/>
      <c r="B37" s="11" t="s">
        <v>6</v>
      </c>
      <c r="C37" s="11"/>
      <c r="D37" s="42">
        <f t="shared" si="1"/>
        <v>5.5512522592305706E-2</v>
      </c>
      <c r="E37" s="43">
        <f t="shared" si="2"/>
        <v>5.178340741389504E-2</v>
      </c>
      <c r="F37" s="43">
        <f t="shared" si="3"/>
        <v>5.1494852490762154E-2</v>
      </c>
      <c r="G37" s="43">
        <f t="shared" si="4"/>
        <v>4.3561263450190908E-2</v>
      </c>
      <c r="H37" s="43">
        <f t="shared" si="5"/>
        <v>4.2327206334158457E-2</v>
      </c>
      <c r="I37" s="43">
        <f t="shared" si="6"/>
        <v>5.6489968187974429E-2</v>
      </c>
      <c r="J37" s="43">
        <f t="shared" si="7"/>
        <v>5.9241740127571128E-2</v>
      </c>
      <c r="K37" s="43">
        <f t="shared" si="8"/>
        <v>6.1592128563249769E-2</v>
      </c>
      <c r="L37" s="43">
        <f t="shared" si="9"/>
        <v>7.0981291057868379E-2</v>
      </c>
      <c r="M37" s="43">
        <f t="shared" si="10"/>
        <v>7.0441135490749596E-2</v>
      </c>
      <c r="N37" s="43">
        <f t="shared" si="11"/>
        <v>6.427935943060499E-2</v>
      </c>
      <c r="O37" s="43">
        <f t="shared" si="12"/>
        <v>6.4077840112201967E-2</v>
      </c>
      <c r="P37" s="43">
        <f t="shared" si="13"/>
        <v>5.6584012174380097E-2</v>
      </c>
      <c r="Q37" s="42">
        <f t="shared" si="14"/>
        <v>5.7672325628962982E-2</v>
      </c>
      <c r="R37" s="42">
        <f t="shared" si="15"/>
        <v>6.4238898584448326E-2</v>
      </c>
      <c r="S37" s="42">
        <f t="shared" si="17"/>
        <v>6.5838159878248453E-2</v>
      </c>
      <c r="T37" s="42">
        <f t="shared" si="16"/>
        <v>6.2088114502462793E-2</v>
      </c>
      <c r="U37" s="42">
        <f t="shared" si="18"/>
        <v>7.1619343473566549E-2</v>
      </c>
      <c r="V37" s="12"/>
    </row>
    <row r="38" spans="1:22" x14ac:dyDescent="0.2">
      <c r="A38" s="8"/>
      <c r="B38" s="11" t="s">
        <v>7</v>
      </c>
      <c r="C38" s="11"/>
      <c r="D38" s="42">
        <f t="shared" si="1"/>
        <v>1.6900218294486301E-3</v>
      </c>
      <c r="E38" s="43">
        <f t="shared" si="2"/>
        <v>1.5983884740864004E-3</v>
      </c>
      <c r="F38" s="43">
        <f t="shared" si="3"/>
        <v>2.3119331317801891E-3</v>
      </c>
      <c r="G38" s="43">
        <f t="shared" si="4"/>
        <v>2.5646959003432454E-3</v>
      </c>
      <c r="H38" s="43">
        <f t="shared" si="5"/>
        <v>6.1445550464352796E-3</v>
      </c>
      <c r="I38" s="43">
        <f t="shared" si="6"/>
        <v>9.3231282875051186E-3</v>
      </c>
      <c r="J38" s="43">
        <f t="shared" si="7"/>
        <v>1.007668601734394E-2</v>
      </c>
      <c r="K38" s="43">
        <f t="shared" si="8"/>
        <v>8.5611194695567657E-3</v>
      </c>
      <c r="L38" s="43">
        <f t="shared" si="9"/>
        <v>1.1064015059353829E-2</v>
      </c>
      <c r="M38" s="43">
        <f t="shared" si="10"/>
        <v>9.4260755782255221E-3</v>
      </c>
      <c r="N38" s="43">
        <f t="shared" si="11"/>
        <v>5.3047153024911031E-3</v>
      </c>
      <c r="O38" s="43">
        <f t="shared" si="12"/>
        <v>9.6520959950132483E-3</v>
      </c>
      <c r="P38" s="43">
        <f t="shared" si="13"/>
        <v>1.0518306328887299E-2</v>
      </c>
      <c r="Q38" s="42">
        <f t="shared" si="14"/>
        <v>1.5798731847003478E-2</v>
      </c>
      <c r="R38" s="42">
        <f t="shared" si="15"/>
        <v>2.409152608105488E-2</v>
      </c>
      <c r="S38" s="42">
        <f t="shared" si="17"/>
        <v>2.1941244779758083E-2</v>
      </c>
      <c r="T38" s="42">
        <f t="shared" si="16"/>
        <v>2.4082083748345636E-2</v>
      </c>
      <c r="U38" s="42">
        <f t="shared" si="18"/>
        <v>2.7661495526553389E-2</v>
      </c>
      <c r="V38" s="12"/>
    </row>
    <row r="39" spans="1:22" x14ac:dyDescent="0.2">
      <c r="A39" s="8"/>
      <c r="B39" s="11" t="s">
        <v>36</v>
      </c>
      <c r="C39" s="11"/>
      <c r="D39" s="42">
        <f t="shared" si="1"/>
        <v>2.394197591718893E-2</v>
      </c>
      <c r="E39" s="43">
        <f t="shared" si="2"/>
        <v>2.4567011889382762E-2</v>
      </c>
      <c r="F39" s="43">
        <f t="shared" si="3"/>
        <v>3.114193688620152E-2</v>
      </c>
      <c r="G39" s="43">
        <f t="shared" si="4"/>
        <v>3.455590265725636E-2</v>
      </c>
      <c r="H39" s="43">
        <f t="shared" si="5"/>
        <v>3.5006407893119852E-2</v>
      </c>
      <c r="I39" s="43">
        <f t="shared" si="6"/>
        <v>3.2268732873476327E-2</v>
      </c>
      <c r="J39" s="43">
        <f t="shared" si="7"/>
        <v>3.1878449079051102E-2</v>
      </c>
      <c r="K39" s="43">
        <f t="shared" si="8"/>
        <v>3.806569294473218E-2</v>
      </c>
      <c r="L39" s="43">
        <f t="shared" si="9"/>
        <v>4.3679809453073974E-2</v>
      </c>
      <c r="M39" s="43">
        <f t="shared" si="10"/>
        <v>4.2986781685789399E-2</v>
      </c>
      <c r="N39" s="43">
        <f t="shared" si="11"/>
        <v>4.8276245551601427E-2</v>
      </c>
      <c r="O39" s="43">
        <f t="shared" si="12"/>
        <v>4.6750818139317446E-2</v>
      </c>
      <c r="P39" s="43">
        <f t="shared" si="13"/>
        <v>5.0586339629397556E-2</v>
      </c>
      <c r="Q39" s="42">
        <f t="shared" si="14"/>
        <v>5.7582327674371041E-2</v>
      </c>
      <c r="R39" s="42">
        <f t="shared" si="15"/>
        <v>5.3775450843513678E-2</v>
      </c>
      <c r="S39" s="42">
        <f t="shared" si="17"/>
        <v>1.8262732341337105E-2</v>
      </c>
      <c r="T39" s="42">
        <f t="shared" si="16"/>
        <v>1.6038804218799035E-2</v>
      </c>
      <c r="U39" s="42">
        <f t="shared" si="18"/>
        <v>2.3614241787105607E-2</v>
      </c>
      <c r="V39" s="12"/>
    </row>
    <row r="40" spans="1:22" x14ac:dyDescent="0.2">
      <c r="A40" s="8"/>
      <c r="B40" s="11" t="s">
        <v>37</v>
      </c>
      <c r="C40" s="11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2"/>
      <c r="R40" s="42"/>
      <c r="S40" s="42">
        <f t="shared" si="17"/>
        <v>3.9619742792640092E-2</v>
      </c>
      <c r="T40" s="42">
        <f t="shared" si="16"/>
        <v>3.8483579157058849E-2</v>
      </c>
      <c r="U40" s="42">
        <f t="shared" si="18"/>
        <v>2.6626004710220412E-2</v>
      </c>
      <c r="V40" s="12"/>
    </row>
    <row r="41" spans="1:22" x14ac:dyDescent="0.2">
      <c r="A41" s="8"/>
      <c r="B41" s="11" t="s">
        <v>8</v>
      </c>
      <c r="C41" s="11"/>
      <c r="D41" s="42">
        <f t="shared" ref="D41:D47" si="19">SUM(D13/$D$21)</f>
        <v>5.1639555899819257E-3</v>
      </c>
      <c r="E41" s="43">
        <f t="shared" ref="E41:E47" si="20">SUM(E13/$E$21)</f>
        <v>7.1818002671279373E-3</v>
      </c>
      <c r="F41" s="43">
        <f t="shared" ref="F41:F47" si="21">SUM(F13/$F$21)</f>
        <v>5.532831426482504E-3</v>
      </c>
      <c r="G41" s="43">
        <f t="shared" ref="G41:G47" si="22">SUM(G13/$G$21)</f>
        <v>5.6693277797061209E-3</v>
      </c>
      <c r="H41" s="43">
        <f t="shared" ref="H41:H47" si="23">SUM(H13/$H$21)</f>
        <v>5.0385351380769286E-3</v>
      </c>
      <c r="I41" s="43">
        <f t="shared" ref="I41:I47" si="24">SUM(I13/$I$21)</f>
        <v>6.0159375098428301E-3</v>
      </c>
      <c r="J41" s="43">
        <f t="shared" ref="J41:J47" si="25">SUM(J13/$J$21)</f>
        <v>6.9375761484985303E-3</v>
      </c>
      <c r="K41" s="43">
        <f t="shared" ref="K41:K47" si="26">SUM(K13/$K$21)</f>
        <v>6.4574540322473268E-3</v>
      </c>
      <c r="L41" s="43">
        <f t="shared" ref="L41:L47" si="27">SUM(L13/$L$21)</f>
        <v>6.9534261310522337E-3</v>
      </c>
      <c r="M41" s="43">
        <f t="shared" ref="M41:M47" si="28">SUM(M13/$M$21)</f>
        <v>7.7540981620364199E-3</v>
      </c>
      <c r="N41" s="43">
        <f t="shared" ref="N41:N47" si="29">SUM(N13/$N$21)</f>
        <v>8.1961743772241986E-3</v>
      </c>
      <c r="O41" s="43">
        <f t="shared" ref="O41:O47" si="30">SUM(O13/$O$21)</f>
        <v>9.1456287985039741E-3</v>
      </c>
      <c r="P41" s="43">
        <f t="shared" ref="P41:P47" si="31">SUM(P13/$P$21)</f>
        <v>9.5873243219049345E-3</v>
      </c>
      <c r="Q41" s="42">
        <f t="shared" ref="Q41:Q47" si="32">SUM(Q13/$Q$21)</f>
        <v>1.1315197381877685E-2</v>
      </c>
      <c r="R41" s="42">
        <f t="shared" ref="R41:R47" si="33">SUM(R13/$R$21)</f>
        <v>1.1448516579406633E-2</v>
      </c>
      <c r="S41" s="42">
        <f t="shared" si="17"/>
        <v>1.0429664678346544E-2</v>
      </c>
      <c r="T41" s="42">
        <f t="shared" si="16"/>
        <v>1.0853992986860597E-2</v>
      </c>
      <c r="U41" s="42">
        <f t="shared" si="18"/>
        <v>1.262162281615618E-2</v>
      </c>
      <c r="V41" s="12"/>
    </row>
    <row r="42" spans="1:22" x14ac:dyDescent="0.2">
      <c r="A42" s="8"/>
      <c r="B42" s="11" t="s">
        <v>9</v>
      </c>
      <c r="C42" s="11"/>
      <c r="D42" s="42">
        <f t="shared" si="19"/>
        <v>1.3614064737225077E-3</v>
      </c>
      <c r="E42" s="43">
        <f t="shared" si="20"/>
        <v>1.2699524862604279E-3</v>
      </c>
      <c r="F42" s="43">
        <f t="shared" si="21"/>
        <v>1.1658466220088131E-3</v>
      </c>
      <c r="G42" s="43">
        <f t="shared" si="22"/>
        <v>8.8703767981796443E-4</v>
      </c>
      <c r="H42" s="43">
        <f t="shared" si="23"/>
        <v>8.777935780621829E-5</v>
      </c>
      <c r="I42" s="43">
        <f t="shared" si="24"/>
        <v>1.1023969258874296E-4</v>
      </c>
      <c r="J42" s="43">
        <f t="shared" si="25"/>
        <v>4.0134738049165053E-4</v>
      </c>
      <c r="K42" s="43">
        <f t="shared" si="26"/>
        <v>5.0594485201113073E-4</v>
      </c>
      <c r="L42" s="43">
        <f t="shared" si="27"/>
        <v>9.0919568196078918E-4</v>
      </c>
      <c r="M42" s="43">
        <f t="shared" si="28"/>
        <v>1.0904200540363714E-3</v>
      </c>
      <c r="N42" s="43">
        <f t="shared" si="29"/>
        <v>1.278914590747331E-3</v>
      </c>
      <c r="O42" s="43">
        <f t="shared" si="30"/>
        <v>1.5681003584229393E-3</v>
      </c>
      <c r="P42" s="43">
        <f t="shared" si="31"/>
        <v>2.1126130158445979E-3</v>
      </c>
      <c r="Q42" s="42">
        <f t="shared" si="32"/>
        <v>2.8553896502352218E-3</v>
      </c>
      <c r="R42" s="42">
        <f t="shared" si="33"/>
        <v>5.2898972270700034E-3</v>
      </c>
      <c r="S42" s="42">
        <f t="shared" si="17"/>
        <v>6.0515135996768677E-3</v>
      </c>
      <c r="T42" s="42">
        <f t="shared" si="16"/>
        <v>8.4048518917738888E-3</v>
      </c>
      <c r="U42" s="42">
        <f t="shared" si="18"/>
        <v>1.2400633922426581E-2</v>
      </c>
      <c r="V42" s="12"/>
    </row>
    <row r="43" spans="1:22" x14ac:dyDescent="0.2">
      <c r="A43" s="8"/>
      <c r="B43" s="11" t="s">
        <v>10</v>
      </c>
      <c r="C43" s="11"/>
      <c r="D43" s="42">
        <f t="shared" si="19"/>
        <v>1.1266812196324201E-2</v>
      </c>
      <c r="E43" s="43">
        <f t="shared" si="20"/>
        <v>3.0872982855641431E-3</v>
      </c>
      <c r="F43" s="43">
        <f t="shared" si="21"/>
        <v>4.3077044677613772E-3</v>
      </c>
      <c r="G43" s="43">
        <f t="shared" si="22"/>
        <v>5.785028346638899E-5</v>
      </c>
      <c r="H43" s="43">
        <f t="shared" si="23"/>
        <v>5.2667614683730967E-5</v>
      </c>
      <c r="I43" s="43">
        <f t="shared" si="24"/>
        <v>1.1968880909634949E-3</v>
      </c>
      <c r="J43" s="43">
        <f t="shared" si="25"/>
        <v>8.4569626603597792E-4</v>
      </c>
      <c r="K43" s="43">
        <f t="shared" si="26"/>
        <v>5.9914521948686535E-4</v>
      </c>
      <c r="L43" s="43">
        <f t="shared" si="27"/>
        <v>4.8661177344380268E-4</v>
      </c>
      <c r="M43" s="43">
        <f t="shared" si="28"/>
        <v>5.8155736215273143E-4</v>
      </c>
      <c r="N43" s="43">
        <f t="shared" si="29"/>
        <v>3.4475088967971532E-4</v>
      </c>
      <c r="O43" s="43">
        <f t="shared" si="30"/>
        <v>2.1427458313853827E-4</v>
      </c>
      <c r="P43" s="43">
        <f t="shared" si="31"/>
        <v>2.864560021484201E-4</v>
      </c>
      <c r="Q43" s="42">
        <f t="shared" si="32"/>
        <v>8.1816322356310089E-6</v>
      </c>
      <c r="R43" s="42">
        <f t="shared" si="33"/>
        <v>2.3269342641070394E-5</v>
      </c>
      <c r="S43" s="42">
        <f t="shared" si="17"/>
        <v>1.6589369820329912E-4</v>
      </c>
      <c r="T43" s="42">
        <f t="shared" si="16"/>
        <v>2.8652904176501895E-4</v>
      </c>
      <c r="U43" s="42">
        <f t="shared" si="18"/>
        <v>1.199653994532103E-4</v>
      </c>
      <c r="V43" s="12"/>
    </row>
    <row r="44" spans="1:22" x14ac:dyDescent="0.2">
      <c r="A44" s="8"/>
      <c r="B44" s="11" t="s">
        <v>11</v>
      </c>
      <c r="C44" s="11"/>
      <c r="D44" s="42">
        <f t="shared" si="19"/>
        <v>6.0559115555242592E-3</v>
      </c>
      <c r="E44" s="43">
        <f t="shared" si="20"/>
        <v>6.8533642793019642E-3</v>
      </c>
      <c r="F44" s="43">
        <f t="shared" si="21"/>
        <v>5.6118718754322528E-3</v>
      </c>
      <c r="G44" s="43">
        <f t="shared" si="22"/>
        <v>1.3286281769447336E-2</v>
      </c>
      <c r="H44" s="43">
        <f t="shared" si="23"/>
        <v>9.6381734871227673E-3</v>
      </c>
      <c r="I44" s="43">
        <f t="shared" si="24"/>
        <v>9.4333679800938618E-3</v>
      </c>
      <c r="J44" s="43">
        <f t="shared" si="25"/>
        <v>8.3279581452017481E-3</v>
      </c>
      <c r="K44" s="43">
        <f t="shared" si="26"/>
        <v>8.5478051313459466E-3</v>
      </c>
      <c r="L44" s="43">
        <f t="shared" si="27"/>
        <v>9.3352627063297937E-3</v>
      </c>
      <c r="M44" s="43">
        <f t="shared" si="28"/>
        <v>8.7475919890473361E-3</v>
      </c>
      <c r="N44" s="43">
        <f t="shared" si="29"/>
        <v>9.5974199288256217E-3</v>
      </c>
      <c r="O44" s="43">
        <f t="shared" si="30"/>
        <v>1.2018856163316194E-2</v>
      </c>
      <c r="P44" s="43">
        <f t="shared" si="31"/>
        <v>1.1977441589830815E-2</v>
      </c>
      <c r="Q44" s="42">
        <f t="shared" si="32"/>
        <v>1.1053385150337493E-2</v>
      </c>
      <c r="R44" s="42">
        <f t="shared" si="33"/>
        <v>1.0851270118285827E-2</v>
      </c>
      <c r="S44" s="42">
        <f t="shared" si="17"/>
        <v>1.0371962522449745E-2</v>
      </c>
      <c r="T44" s="42">
        <f t="shared" si="16"/>
        <v>8.5140058124462768E-3</v>
      </c>
      <c r="U44" s="42">
        <f t="shared" si="18"/>
        <v>8.0945074788955577E-3</v>
      </c>
      <c r="V44" s="12"/>
    </row>
    <row r="45" spans="1:22" x14ac:dyDescent="0.2">
      <c r="A45" s="8"/>
      <c r="B45" s="11" t="s">
        <v>12</v>
      </c>
      <c r="C45" s="11"/>
      <c r="D45" s="42">
        <f t="shared" si="19"/>
        <v>7.4173180292467666E-2</v>
      </c>
      <c r="E45" s="43">
        <f t="shared" si="20"/>
        <v>7.2321604519279187E-2</v>
      </c>
      <c r="F45" s="43">
        <f t="shared" si="21"/>
        <v>5.5802556958523528E-2</v>
      </c>
      <c r="G45" s="43">
        <f t="shared" si="22"/>
        <v>7.4434031393420502E-2</v>
      </c>
      <c r="H45" s="43">
        <f t="shared" si="23"/>
        <v>7.8070960832850533E-2</v>
      </c>
      <c r="I45" s="43">
        <f t="shared" si="24"/>
        <v>7.5955148193643907E-2</v>
      </c>
      <c r="J45" s="43">
        <f t="shared" si="25"/>
        <v>7.5424639862395171E-2</v>
      </c>
      <c r="K45" s="43">
        <f t="shared" si="26"/>
        <v>6.3536021942029369E-2</v>
      </c>
      <c r="L45" s="43">
        <f t="shared" si="27"/>
        <v>6.2926585650074904E-2</v>
      </c>
      <c r="M45" s="43">
        <f t="shared" si="28"/>
        <v>6.0130608090916797E-2</v>
      </c>
      <c r="N45" s="43">
        <f t="shared" si="29"/>
        <v>7.1574733096085405E-2</v>
      </c>
      <c r="O45" s="43">
        <f t="shared" si="30"/>
        <v>7.1051503817983488E-2</v>
      </c>
      <c r="P45" s="43">
        <f t="shared" si="31"/>
        <v>7.1426013785695117E-2</v>
      </c>
      <c r="Q45" s="42">
        <f t="shared" si="32"/>
        <v>7.1875639190018409E-2</v>
      </c>
      <c r="R45" s="42">
        <f t="shared" si="33"/>
        <v>7.396548380841575E-2</v>
      </c>
      <c r="S45" s="42">
        <f t="shared" si="17"/>
        <v>7.4414142798410313E-2</v>
      </c>
      <c r="T45" s="42">
        <f t="shared" si="16"/>
        <v>8.1333315141013232E-2</v>
      </c>
      <c r="U45" s="42">
        <f t="shared" si="18"/>
        <v>8.8704941943060597E-2</v>
      </c>
      <c r="V45" s="12"/>
    </row>
    <row r="46" spans="1:22" x14ac:dyDescent="0.2">
      <c r="A46" s="8"/>
      <c r="B46" s="11" t="s">
        <v>13</v>
      </c>
      <c r="C46" s="11"/>
      <c r="D46" s="42">
        <f t="shared" si="19"/>
        <v>8.6144168251062123E-3</v>
      </c>
      <c r="E46" s="43">
        <f t="shared" si="20"/>
        <v>1.2152131549560992E-2</v>
      </c>
      <c r="F46" s="43">
        <f t="shared" si="21"/>
        <v>1.4484162270041696E-2</v>
      </c>
      <c r="G46" s="43">
        <f t="shared" si="22"/>
        <v>6.1321300474372325E-3</v>
      </c>
      <c r="H46" s="43">
        <f t="shared" si="23"/>
        <v>8.0757009181720817E-3</v>
      </c>
      <c r="I46" s="43">
        <f t="shared" si="24"/>
        <v>6.9608491606034835E-3</v>
      </c>
      <c r="J46" s="43">
        <f t="shared" si="25"/>
        <v>6.5648964380419983E-3</v>
      </c>
      <c r="K46" s="43">
        <f t="shared" si="26"/>
        <v>2.1116540402359302E-2</v>
      </c>
      <c r="L46" s="43">
        <f t="shared" si="27"/>
        <v>2.1308473447644413E-2</v>
      </c>
      <c r="M46" s="43">
        <f t="shared" si="28"/>
        <v>2.0124307886160146E-2</v>
      </c>
      <c r="N46" s="43">
        <f t="shared" si="29"/>
        <v>1.0108985765124555E-2</v>
      </c>
      <c r="O46" s="43">
        <f t="shared" si="30"/>
        <v>9.778712794140566E-3</v>
      </c>
      <c r="P46" s="43">
        <f t="shared" si="31"/>
        <v>1.0115477575866083E-2</v>
      </c>
      <c r="Q46" s="42">
        <f t="shared" si="32"/>
        <v>1.0202495397831869E-2</v>
      </c>
      <c r="R46" s="42">
        <f t="shared" si="33"/>
        <v>1.0230754314523948E-2</v>
      </c>
      <c r="S46" s="42">
        <f t="shared" si="17"/>
        <v>9.9752602006592476E-3</v>
      </c>
      <c r="T46" s="42">
        <f t="shared" si="16"/>
        <v>9.5441459387919387E-3</v>
      </c>
      <c r="U46" s="42">
        <f t="shared" si="18"/>
        <v>1.1642957715353675E-2</v>
      </c>
      <c r="V46" s="12"/>
    </row>
    <row r="47" spans="1:22" x14ac:dyDescent="0.2">
      <c r="A47" s="8"/>
      <c r="B47" s="11" t="s">
        <v>16</v>
      </c>
      <c r="C47" s="11"/>
      <c r="D47" s="42">
        <f t="shared" si="19"/>
        <v>0</v>
      </c>
      <c r="E47" s="43">
        <f t="shared" si="20"/>
        <v>0</v>
      </c>
      <c r="F47" s="43">
        <f t="shared" si="21"/>
        <v>0</v>
      </c>
      <c r="G47" s="43">
        <f t="shared" si="22"/>
        <v>2.2947279108334298E-3</v>
      </c>
      <c r="H47" s="43">
        <f t="shared" si="23"/>
        <v>8.7779357806218284E-4</v>
      </c>
      <c r="I47" s="43">
        <f t="shared" si="24"/>
        <v>1.6693439163438218E-3</v>
      </c>
      <c r="J47" s="43">
        <f t="shared" si="25"/>
        <v>6.8802408084282947E-4</v>
      </c>
      <c r="K47" s="43">
        <f t="shared" si="26"/>
        <v>3.5948713169211925E-4</v>
      </c>
      <c r="L47" s="43">
        <f t="shared" si="27"/>
        <v>2.9452817866335425E-4</v>
      </c>
      <c r="M47" s="43">
        <f t="shared" si="28"/>
        <v>7.5481299296073267E-3</v>
      </c>
      <c r="N47" s="43">
        <f t="shared" si="29"/>
        <v>7.6846085409252663E-3</v>
      </c>
      <c r="O47" s="43">
        <f t="shared" si="30"/>
        <v>8.980052984260559E-3</v>
      </c>
      <c r="P47" s="43">
        <f t="shared" si="31"/>
        <v>4.7265240354489313E-3</v>
      </c>
      <c r="Q47" s="42">
        <f t="shared" si="32"/>
        <v>5.9644098997750049E-3</v>
      </c>
      <c r="R47" s="42">
        <f t="shared" si="33"/>
        <v>4.8865619546247822E-3</v>
      </c>
      <c r="S47" s="42">
        <f t="shared" si="17"/>
        <v>5.7485772812186694E-3</v>
      </c>
      <c r="T47" s="42">
        <f t="shared" si="16"/>
        <v>4.946037030467588E-3</v>
      </c>
      <c r="U47" s="42">
        <f t="shared" si="18"/>
        <v>4.6407667683215567E-3</v>
      </c>
      <c r="V47" s="12"/>
    </row>
    <row r="48" spans="1:22" ht="12.75" thickBot="1" x14ac:dyDescent="0.25">
      <c r="A48" s="8"/>
      <c r="B48" s="24" t="s">
        <v>19</v>
      </c>
      <c r="C48" s="24"/>
      <c r="D48" s="44">
        <f t="shared" ref="D48:U48" si="34">SUM(D34:D47)</f>
        <v>0.99999999999999989</v>
      </c>
      <c r="E48" s="44">
        <f t="shared" si="34"/>
        <v>0.99999999999999989</v>
      </c>
      <c r="F48" s="44">
        <f t="shared" si="34"/>
        <v>1.0000000000000002</v>
      </c>
      <c r="G48" s="44">
        <f t="shared" si="34"/>
        <v>1</v>
      </c>
      <c r="H48" s="44">
        <f t="shared" si="34"/>
        <v>1.0000000000000002</v>
      </c>
      <c r="I48" s="44">
        <f t="shared" si="34"/>
        <v>1.0000000000000002</v>
      </c>
      <c r="J48" s="44">
        <f t="shared" si="34"/>
        <v>0.99999999999999989</v>
      </c>
      <c r="K48" s="44">
        <f t="shared" si="34"/>
        <v>0.99999999999999989</v>
      </c>
      <c r="L48" s="44">
        <f t="shared" si="34"/>
        <v>0.99999999999999978</v>
      </c>
      <c r="M48" s="44">
        <f t="shared" si="34"/>
        <v>0.99999999999999967</v>
      </c>
      <c r="N48" s="44">
        <f t="shared" si="34"/>
        <v>0.99999999999999989</v>
      </c>
      <c r="O48" s="44">
        <f t="shared" si="34"/>
        <v>1.0000000000000002</v>
      </c>
      <c r="P48" s="44">
        <f t="shared" si="34"/>
        <v>1</v>
      </c>
      <c r="Q48" s="44">
        <f t="shared" si="34"/>
        <v>1.0000000000000002</v>
      </c>
      <c r="R48" s="44">
        <f t="shared" si="34"/>
        <v>1</v>
      </c>
      <c r="S48" s="44">
        <f t="shared" si="34"/>
        <v>1</v>
      </c>
      <c r="T48" s="44">
        <f t="shared" si="34"/>
        <v>1.0000000000000002</v>
      </c>
      <c r="U48" s="44">
        <f t="shared" si="34"/>
        <v>0.99999999999999967</v>
      </c>
      <c r="V48" s="12"/>
    </row>
    <row r="49" spans="1:22" ht="12.75" thickTop="1" x14ac:dyDescent="0.2">
      <c r="A49" s="8"/>
      <c r="B49" s="24"/>
      <c r="C49" s="2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12"/>
    </row>
    <row r="50" spans="1:22" x14ac:dyDescent="0.2">
      <c r="A50" s="8"/>
      <c r="B50" s="24"/>
      <c r="C50" s="2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12"/>
    </row>
    <row r="51" spans="1:22" x14ac:dyDescent="0.2">
      <c r="A51" s="8"/>
      <c r="B51" s="11" t="s">
        <v>38</v>
      </c>
      <c r="C51" s="1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12"/>
    </row>
    <row r="52" spans="1:22" x14ac:dyDescent="0.2">
      <c r="A52" s="8"/>
      <c r="B52" s="24"/>
      <c r="C52" s="2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12"/>
    </row>
    <row r="53" spans="1:22" x14ac:dyDescent="0.2">
      <c r="A53" s="8"/>
      <c r="B53" s="10" t="s">
        <v>42</v>
      </c>
      <c r="C53" s="1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12"/>
    </row>
    <row r="54" spans="1:22" x14ac:dyDescent="0.2">
      <c r="A54" s="8"/>
      <c r="B54" s="10"/>
      <c r="C54" s="10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12"/>
    </row>
    <row r="55" spans="1:22" x14ac:dyDescent="0.2">
      <c r="A55" s="8"/>
      <c r="B55" s="10"/>
      <c r="C55" s="10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0"/>
      <c r="R55" s="10"/>
      <c r="S55" s="10"/>
      <c r="T55" s="10"/>
      <c r="U55" s="10"/>
      <c r="V55" s="12"/>
    </row>
    <row r="56" spans="1:22" x14ac:dyDescent="0.2">
      <c r="A56" s="8"/>
      <c r="B56" s="10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0"/>
      <c r="R56" s="10"/>
      <c r="S56" s="10"/>
      <c r="T56" s="10"/>
      <c r="U56" s="10"/>
      <c r="V56" s="12"/>
    </row>
    <row r="57" spans="1:22" x14ac:dyDescent="0.2">
      <c r="A57" s="8"/>
      <c r="B57" s="10"/>
      <c r="C57" s="10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0"/>
      <c r="R57" s="10"/>
      <c r="S57" s="10"/>
      <c r="T57" s="10"/>
      <c r="U57" s="10"/>
      <c r="V57" s="12"/>
    </row>
    <row r="58" spans="1:22" x14ac:dyDescent="0.2">
      <c r="A58" s="8"/>
      <c r="B58" s="10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0"/>
      <c r="R58" s="10"/>
      <c r="S58" s="10"/>
      <c r="T58" s="10"/>
      <c r="U58" s="10"/>
      <c r="V58" s="12"/>
    </row>
    <row r="59" spans="1:22" x14ac:dyDescent="0.2">
      <c r="A59" s="8"/>
      <c r="B59" s="10"/>
      <c r="C59" s="10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0"/>
      <c r="R59" s="10"/>
      <c r="S59" s="10"/>
      <c r="T59" s="10"/>
      <c r="U59" s="10"/>
      <c r="V59" s="12"/>
    </row>
    <row r="60" spans="1:22" x14ac:dyDescent="0.2">
      <c r="A60" s="8"/>
      <c r="B60" s="10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0"/>
      <c r="R60" s="10"/>
      <c r="S60" s="10"/>
      <c r="T60" s="10"/>
      <c r="U60" s="10"/>
      <c r="V60" s="12"/>
    </row>
    <row r="61" spans="1:22" x14ac:dyDescent="0.2">
      <c r="A61" s="8"/>
      <c r="B61" s="10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0"/>
      <c r="R61" s="10"/>
      <c r="S61" s="10"/>
      <c r="T61" s="10"/>
      <c r="U61" s="10"/>
      <c r="V61" s="12"/>
    </row>
    <row r="62" spans="1:22" x14ac:dyDescent="0.2">
      <c r="A62" s="8"/>
      <c r="B62" s="10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0"/>
      <c r="R62" s="10"/>
      <c r="S62" s="10"/>
      <c r="T62" s="10"/>
      <c r="U62" s="10"/>
      <c r="V62" s="12"/>
    </row>
    <row r="63" spans="1:22" x14ac:dyDescent="0.2">
      <c r="A63" s="8"/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0"/>
      <c r="R63" s="10"/>
      <c r="S63" s="10"/>
      <c r="T63" s="10"/>
      <c r="U63" s="10"/>
      <c r="V63" s="12"/>
    </row>
    <row r="64" spans="1:22" x14ac:dyDescent="0.2">
      <c r="A64" s="8"/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0"/>
      <c r="R64" s="10"/>
      <c r="S64" s="10"/>
      <c r="T64" s="10"/>
      <c r="U64" s="10"/>
      <c r="V64" s="12"/>
    </row>
    <row r="65" spans="1:22" x14ac:dyDescent="0.2">
      <c r="A65" s="8"/>
      <c r="B65" s="10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0"/>
      <c r="R65" s="10"/>
      <c r="S65" s="10"/>
      <c r="T65" s="10"/>
      <c r="U65" s="10"/>
      <c r="V65" s="12"/>
    </row>
    <row r="66" spans="1:22" x14ac:dyDescent="0.2">
      <c r="A66" s="8"/>
      <c r="B66" s="10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0"/>
      <c r="R66" s="10"/>
      <c r="S66" s="10"/>
      <c r="T66" s="10"/>
      <c r="U66" s="10"/>
      <c r="V66" s="12"/>
    </row>
    <row r="67" spans="1:22" x14ac:dyDescent="0.2">
      <c r="A67" s="8"/>
      <c r="B67" s="10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0"/>
      <c r="R67" s="10"/>
      <c r="S67" s="10"/>
      <c r="T67" s="10"/>
      <c r="U67" s="10"/>
      <c r="V67" s="12"/>
    </row>
    <row r="68" spans="1:22" x14ac:dyDescent="0.2">
      <c r="A68" s="8"/>
      <c r="B68" s="10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0"/>
      <c r="R68" s="10"/>
      <c r="S68" s="10"/>
      <c r="T68" s="10"/>
      <c r="U68" s="10"/>
      <c r="V68" s="12"/>
    </row>
    <row r="69" spans="1:22" x14ac:dyDescent="0.2">
      <c r="A69" s="8"/>
      <c r="B69" s="10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0"/>
      <c r="R69" s="10"/>
      <c r="S69" s="10"/>
      <c r="T69" s="10"/>
      <c r="U69" s="10"/>
      <c r="V69" s="12"/>
    </row>
    <row r="70" spans="1:22" x14ac:dyDescent="0.2">
      <c r="A70" s="8"/>
      <c r="B70" s="10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0"/>
      <c r="R70" s="10"/>
      <c r="S70" s="10"/>
      <c r="T70" s="10"/>
      <c r="U70" s="10"/>
      <c r="V70" s="12"/>
    </row>
    <row r="71" spans="1:22" x14ac:dyDescent="0.2">
      <c r="A71" s="8"/>
      <c r="B71" s="10"/>
      <c r="C71" s="10"/>
      <c r="D71" s="10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0"/>
      <c r="R71" s="10"/>
      <c r="S71" s="10"/>
      <c r="T71" s="10"/>
      <c r="U71" s="10"/>
      <c r="V71" s="12"/>
    </row>
    <row r="72" spans="1:22" x14ac:dyDescent="0.2">
      <c r="A72" s="8"/>
      <c r="B72" s="10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0"/>
      <c r="R72" s="10"/>
      <c r="S72" s="10"/>
      <c r="T72" s="10"/>
      <c r="U72" s="10"/>
      <c r="V72" s="12"/>
    </row>
    <row r="73" spans="1:22" x14ac:dyDescent="0.2">
      <c r="A73" s="8"/>
      <c r="B73" s="10"/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0"/>
      <c r="R73" s="10"/>
      <c r="S73" s="10"/>
      <c r="T73" s="10"/>
      <c r="U73" s="10"/>
      <c r="V73" s="12"/>
    </row>
    <row r="74" spans="1:22" x14ac:dyDescent="0.2">
      <c r="A74" s="8"/>
      <c r="B74" s="10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0"/>
      <c r="R74" s="10"/>
      <c r="S74" s="10"/>
      <c r="T74" s="10"/>
      <c r="U74" s="10"/>
      <c r="V74" s="12"/>
    </row>
    <row r="75" spans="1:22" x14ac:dyDescent="0.2">
      <c r="A75" s="8"/>
      <c r="B75" s="10"/>
      <c r="C75" s="10"/>
      <c r="D75" s="1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0"/>
      <c r="R75" s="10"/>
      <c r="S75" s="10"/>
      <c r="T75" s="10"/>
      <c r="U75" s="10"/>
      <c r="V75" s="12"/>
    </row>
    <row r="76" spans="1:22" x14ac:dyDescent="0.2">
      <c r="A76" s="8"/>
      <c r="B76" s="10"/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0"/>
      <c r="R76" s="10"/>
      <c r="S76" s="10"/>
      <c r="T76" s="10"/>
      <c r="U76" s="10"/>
      <c r="V76" s="12"/>
    </row>
    <row r="77" spans="1:22" x14ac:dyDescent="0.2">
      <c r="A77" s="8"/>
      <c r="B77" s="10"/>
      <c r="C77" s="10"/>
      <c r="D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0"/>
      <c r="R77" s="10"/>
      <c r="S77" s="10"/>
      <c r="T77" s="10"/>
      <c r="U77" s="10"/>
      <c r="V77" s="12"/>
    </row>
    <row r="78" spans="1:22" x14ac:dyDescent="0.2">
      <c r="A78" s="8"/>
      <c r="B78" s="10"/>
      <c r="C78" s="10"/>
      <c r="D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0"/>
      <c r="R78" s="10"/>
      <c r="S78" s="10"/>
      <c r="T78" s="10"/>
      <c r="U78" s="10"/>
      <c r="V78" s="12"/>
    </row>
    <row r="79" spans="1:22" x14ac:dyDescent="0.2">
      <c r="A79" s="8"/>
      <c r="B79" s="10"/>
      <c r="C79" s="10"/>
      <c r="D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0"/>
      <c r="R79" s="10"/>
      <c r="S79" s="10"/>
      <c r="T79" s="10"/>
      <c r="U79" s="10"/>
      <c r="V79" s="12"/>
    </row>
    <row r="80" spans="1:22" x14ac:dyDescent="0.2">
      <c r="A80" s="8"/>
      <c r="B80" s="10"/>
      <c r="C80" s="10"/>
      <c r="D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"/>
      <c r="R80" s="10"/>
      <c r="S80" s="10"/>
      <c r="T80" s="10"/>
      <c r="U80" s="10"/>
      <c r="V80" s="12"/>
    </row>
    <row r="81" spans="1:22" x14ac:dyDescent="0.2">
      <c r="A81" s="8"/>
      <c r="B81" s="10"/>
      <c r="C81" s="10"/>
      <c r="D81" s="10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0"/>
      <c r="R81" s="10"/>
      <c r="S81" s="10"/>
      <c r="T81" s="10"/>
      <c r="U81" s="10"/>
      <c r="V81" s="12"/>
    </row>
    <row r="82" spans="1:22" x14ac:dyDescent="0.2">
      <c r="A82" s="8"/>
      <c r="B82" s="10"/>
      <c r="C82" s="10"/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0"/>
      <c r="R82" s="10"/>
      <c r="S82" s="10"/>
      <c r="T82" s="10"/>
      <c r="U82" s="10"/>
      <c r="V82" s="12"/>
    </row>
    <row r="83" spans="1:22" x14ac:dyDescent="0.2">
      <c r="A83" s="8"/>
      <c r="B83" s="10"/>
      <c r="C83" s="10"/>
      <c r="D83" s="1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0"/>
      <c r="R83" s="10"/>
      <c r="S83" s="10"/>
      <c r="T83" s="10"/>
      <c r="U83" s="10"/>
      <c r="V83" s="12"/>
    </row>
    <row r="84" spans="1:22" x14ac:dyDescent="0.2">
      <c r="A84" s="8"/>
      <c r="B84" s="10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0"/>
      <c r="R84" s="10"/>
      <c r="S84" s="10"/>
      <c r="T84" s="10"/>
      <c r="U84" s="10"/>
      <c r="V84" s="12"/>
    </row>
    <row r="85" spans="1:22" x14ac:dyDescent="0.2">
      <c r="A85" s="8"/>
      <c r="B85" s="10"/>
      <c r="C85" s="10"/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0"/>
      <c r="R85" s="10"/>
      <c r="S85" s="10"/>
      <c r="T85" s="10"/>
      <c r="U85" s="10"/>
      <c r="V85" s="12"/>
    </row>
    <row r="86" spans="1:22" x14ac:dyDescent="0.2">
      <c r="A86" s="8"/>
      <c r="B86" s="10"/>
      <c r="C86" s="10"/>
      <c r="D86" s="10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0"/>
      <c r="R86" s="10"/>
      <c r="S86" s="10"/>
      <c r="T86" s="10"/>
      <c r="U86" s="10"/>
      <c r="V86" s="12"/>
    </row>
    <row r="87" spans="1:22" x14ac:dyDescent="0.2">
      <c r="A87" s="25"/>
      <c r="B87" s="26"/>
      <c r="C87" s="26"/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8"/>
    </row>
  </sheetData>
  <phoneticPr fontId="0" type="noConversion"/>
  <printOptions horizontalCentered="1"/>
  <pageMargins left="0.25" right="0.25" top="0.5" bottom="0.5" header="0" footer="0.22"/>
  <pageSetup scale="95" orientation="portrait" r:id="rId1"/>
  <headerFooter alignWithMargins="0">
    <oddFooter>&amp;L&amp;"Times New Roman,Regular"&amp;8UMSL Fact Book&amp;C&amp;"Times New Roman,Regular"&amp;8&amp;A&amp;R&amp;"Times New Roman,Regular"&amp;8Last Updated 09/2001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current_funds_revenues2</vt:lpstr>
      <vt:lpstr>current_funds_revenues2!Print_Area</vt:lpstr>
    </vt:vector>
  </TitlesOfParts>
  <Company>UM -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2013-11-13T16:18:52Z</cp:lastPrinted>
  <dcterms:created xsi:type="dcterms:W3CDTF">1997-12-18T20:11:51Z</dcterms:created>
  <dcterms:modified xsi:type="dcterms:W3CDTF">2013-11-13T16:19:02Z</dcterms:modified>
</cp:coreProperties>
</file>